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DIREZIONE STATISTICA\4_SITO ANFIA\Aggiornamento sito area studi  statistiche\DATI STATISTICI\2023\03 - marzo\IMMATRICOLAZIONI UE-EFTA\"/>
    </mc:Choice>
  </mc:AlternateContent>
  <xr:revisionPtr revIDLastSave="0" documentId="13_ncr:1_{7A781BD7-95E9-4FD2-B9AC-931975125183}" xr6:coauthVersionLast="47" xr6:coauthVersionMax="47" xr10:uidLastSave="{00000000-0000-0000-0000-000000000000}"/>
  <bookViews>
    <workbookView xWindow="-120" yWindow="-120" windowWidth="29040" windowHeight="15720" tabRatio="612" firstSheet="2" activeTab="2" xr2:uid="{00000000-000D-0000-FFFF-FFFF00000000}"/>
  </bookViews>
  <sheets>
    <sheet name="Market (monthly)" sheetId="31" state="hidden" r:id="rId1"/>
    <sheet name="Market (year-to-date)" sheetId="32" state="hidden" r:id="rId2"/>
    <sheet name="ELETTRICI" sheetId="19" r:id="rId3"/>
    <sheet name="HYB - PLUG IN" sheetId="23" r:id="rId4"/>
    <sheet name="HYB - MILD" sheetId="24" r:id="rId5"/>
    <sheet name="GAS E ALTRE" sheetId="25" r:id="rId6"/>
    <sheet name="BENZINA" sheetId="27" r:id="rId7"/>
    <sheet name="DIESEL" sheetId="28" r:id="rId8"/>
  </sheets>
  <definedNames>
    <definedName name="_xlnm.Print_Area" localSheetId="6">BENZINA!$A$1:$I$57</definedName>
    <definedName name="_xlnm.Print_Area" localSheetId="7">DIESEL!$A$1:$I$57</definedName>
    <definedName name="_xlnm.Print_Area" localSheetId="2">ELETTRICI!$A$1:$I$59</definedName>
    <definedName name="_xlnm.Print_Area" localSheetId="5">'GAS E ALTRE'!$A$1:$I$57</definedName>
    <definedName name="_xlnm.Print_Area" localSheetId="4">'HYB - MILD'!$A$1:$I$57</definedName>
    <definedName name="_xlnm.Print_Area" localSheetId="3">'HYB - PLUG IN'!$A$1:$I$59</definedName>
    <definedName name="_xlnm.Print_Area" localSheetId="0">'Market (monthly)'!$A$3:$T$40</definedName>
    <definedName name="_xlnm.Print_Area" localSheetId="1">'Market (year-to-date)'!$A$3:$T$40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8" i="19" l="1"/>
  <c r="C48" i="28"/>
  <c r="G49" i="24"/>
  <c r="F49" i="24"/>
  <c r="H49" i="24" s="1"/>
  <c r="D49" i="24"/>
  <c r="C49" i="24"/>
  <c r="E49" i="24" s="1"/>
  <c r="G48" i="24"/>
  <c r="G50" i="24" s="1"/>
  <c r="F48" i="24"/>
  <c r="F50" i="24" s="1"/>
  <c r="H50" i="24" s="1"/>
  <c r="D48" i="24"/>
  <c r="D50" i="24" s="1"/>
  <c r="C48" i="24"/>
  <c r="C50" i="24" s="1"/>
  <c r="E50" i="24" s="1"/>
  <c r="G50" i="25"/>
  <c r="D50" i="25"/>
  <c r="G49" i="25"/>
  <c r="F49" i="25"/>
  <c r="H49" i="25" s="1"/>
  <c r="D49" i="25"/>
  <c r="E49" i="25" s="1"/>
  <c r="C49" i="25"/>
  <c r="G48" i="25"/>
  <c r="F48" i="25"/>
  <c r="F50" i="25" s="1"/>
  <c r="H50" i="25" s="1"/>
  <c r="E48" i="25"/>
  <c r="D48" i="25"/>
  <c r="C48" i="25"/>
  <c r="C50" i="25" s="1"/>
  <c r="E50" i="25" s="1"/>
  <c r="F50" i="27"/>
  <c r="G49" i="27"/>
  <c r="F49" i="27"/>
  <c r="H49" i="27" s="1"/>
  <c r="D49" i="27"/>
  <c r="C49" i="27"/>
  <c r="E49" i="27" s="1"/>
  <c r="G48" i="27"/>
  <c r="G50" i="27" s="1"/>
  <c r="H50" i="27" s="1"/>
  <c r="F48" i="27"/>
  <c r="D48" i="27"/>
  <c r="E48" i="27" s="1"/>
  <c r="C48" i="27"/>
  <c r="C50" i="27" s="1"/>
  <c r="D50" i="28"/>
  <c r="C50" i="28"/>
  <c r="E50" i="28" s="1"/>
  <c r="H49" i="28"/>
  <c r="G49" i="28"/>
  <c r="F49" i="28"/>
  <c r="D49" i="28"/>
  <c r="C49" i="28"/>
  <c r="E49" i="28" s="1"/>
  <c r="G48" i="28"/>
  <c r="G50" i="28" s="1"/>
  <c r="F48" i="28"/>
  <c r="H48" i="28" s="1"/>
  <c r="D48" i="28"/>
  <c r="E48" i="28" s="1"/>
  <c r="F50" i="23"/>
  <c r="H50" i="23" s="1"/>
  <c r="D50" i="23"/>
  <c r="C50" i="23"/>
  <c r="E50" i="23" s="1"/>
  <c r="G49" i="23"/>
  <c r="F49" i="23"/>
  <c r="H49" i="23" s="1"/>
  <c r="E49" i="23"/>
  <c r="D49" i="23"/>
  <c r="C49" i="23"/>
  <c r="H48" i="23"/>
  <c r="G48" i="23"/>
  <c r="G50" i="23" s="1"/>
  <c r="F48" i="23"/>
  <c r="D48" i="23"/>
  <c r="C48" i="23"/>
  <c r="E48" i="23" s="1"/>
  <c r="H50" i="19"/>
  <c r="H49" i="19"/>
  <c r="H48" i="19"/>
  <c r="E50" i="19"/>
  <c r="E49" i="19"/>
  <c r="E48" i="19"/>
  <c r="D48" i="19"/>
  <c r="G48" i="19"/>
  <c r="D49" i="19"/>
  <c r="F49" i="19"/>
  <c r="G49" i="19"/>
  <c r="D50" i="19"/>
  <c r="F50" i="19"/>
  <c r="G50" i="19"/>
  <c r="C50" i="19"/>
  <c r="C49" i="19"/>
  <c r="C48" i="19"/>
  <c r="F46" i="27"/>
  <c r="G46" i="27"/>
  <c r="H46" i="27"/>
  <c r="F47" i="27"/>
  <c r="G47" i="27"/>
  <c r="H47" i="27"/>
  <c r="F15" i="27"/>
  <c r="G15" i="27"/>
  <c r="H15" i="27"/>
  <c r="F16" i="27"/>
  <c r="G16" i="27"/>
  <c r="H16" i="27"/>
  <c r="F17" i="27"/>
  <c r="G17" i="27"/>
  <c r="H17" i="27"/>
  <c r="F18" i="27"/>
  <c r="G18" i="27"/>
  <c r="H18" i="27"/>
  <c r="F19" i="27"/>
  <c r="G19" i="27"/>
  <c r="H19" i="27"/>
  <c r="F20" i="27"/>
  <c r="G20" i="27"/>
  <c r="H20" i="27"/>
  <c r="F21" i="27"/>
  <c r="G21" i="27"/>
  <c r="H21" i="27"/>
  <c r="F22" i="27"/>
  <c r="G22" i="27"/>
  <c r="H22" i="27"/>
  <c r="F23" i="27"/>
  <c r="G23" i="27"/>
  <c r="H23" i="27"/>
  <c r="F24" i="27"/>
  <c r="G24" i="27"/>
  <c r="H24" i="27"/>
  <c r="F25" i="27"/>
  <c r="G25" i="27"/>
  <c r="H25" i="27"/>
  <c r="F26" i="27"/>
  <c r="G26" i="27"/>
  <c r="H26" i="27"/>
  <c r="F27" i="27"/>
  <c r="G27" i="27"/>
  <c r="H27" i="27"/>
  <c r="F28" i="27"/>
  <c r="G28" i="27"/>
  <c r="H28" i="27"/>
  <c r="F29" i="27"/>
  <c r="G29" i="27"/>
  <c r="H29" i="27"/>
  <c r="F30" i="27"/>
  <c r="G30" i="27"/>
  <c r="H30" i="27"/>
  <c r="F31" i="27"/>
  <c r="G31" i="27"/>
  <c r="H31" i="27"/>
  <c r="F32" i="27"/>
  <c r="G32" i="27"/>
  <c r="H32" i="27"/>
  <c r="F33" i="27"/>
  <c r="G33" i="27"/>
  <c r="H33" i="27"/>
  <c r="F34" i="27"/>
  <c r="G34" i="27"/>
  <c r="H34" i="27"/>
  <c r="F35" i="27"/>
  <c r="G35" i="27"/>
  <c r="H35" i="27"/>
  <c r="F36" i="27"/>
  <c r="G36" i="27"/>
  <c r="H36" i="27"/>
  <c r="F37" i="27"/>
  <c r="G37" i="27"/>
  <c r="H37" i="27"/>
  <c r="F38" i="27"/>
  <c r="G38" i="27"/>
  <c r="H38" i="27"/>
  <c r="F39" i="27"/>
  <c r="G39" i="27"/>
  <c r="H39" i="27"/>
  <c r="F40" i="27"/>
  <c r="G40" i="27"/>
  <c r="H40" i="27"/>
  <c r="F41" i="27"/>
  <c r="G41" i="27"/>
  <c r="H41" i="27"/>
  <c r="F42" i="27"/>
  <c r="G42" i="27"/>
  <c r="H42" i="27"/>
  <c r="F43" i="27"/>
  <c r="G43" i="27"/>
  <c r="H43" i="27"/>
  <c r="F44" i="27"/>
  <c r="G44" i="27"/>
  <c r="H44" i="27"/>
  <c r="F45" i="27"/>
  <c r="G45" i="27"/>
  <c r="H45" i="27"/>
  <c r="G14" i="27"/>
  <c r="H14" i="27"/>
  <c r="F14" i="27"/>
  <c r="F15" i="28"/>
  <c r="G15" i="28"/>
  <c r="H15" i="28"/>
  <c r="F16" i="28"/>
  <c r="G16" i="28"/>
  <c r="H16" i="28"/>
  <c r="F17" i="28"/>
  <c r="G17" i="28"/>
  <c r="H17" i="28"/>
  <c r="F18" i="28"/>
  <c r="G18" i="28"/>
  <c r="H18" i="28"/>
  <c r="F19" i="28"/>
  <c r="G19" i="28"/>
  <c r="H19" i="28"/>
  <c r="F20" i="28"/>
  <c r="G20" i="28"/>
  <c r="H20" i="28"/>
  <c r="F21" i="28"/>
  <c r="G21" i="28"/>
  <c r="H21" i="28"/>
  <c r="F22" i="28"/>
  <c r="G22" i="28"/>
  <c r="H22" i="28"/>
  <c r="F23" i="28"/>
  <c r="G23" i="28"/>
  <c r="H23" i="28"/>
  <c r="F24" i="28"/>
  <c r="G24" i="28"/>
  <c r="H24" i="28"/>
  <c r="F25" i="28"/>
  <c r="G25" i="28"/>
  <c r="H25" i="28"/>
  <c r="F26" i="28"/>
  <c r="G26" i="28"/>
  <c r="H26" i="28"/>
  <c r="F27" i="28"/>
  <c r="G27" i="28"/>
  <c r="H27" i="28"/>
  <c r="F28" i="28"/>
  <c r="G28" i="28"/>
  <c r="H28" i="28"/>
  <c r="F29" i="28"/>
  <c r="G29" i="28"/>
  <c r="H29" i="28"/>
  <c r="F30" i="28"/>
  <c r="G30" i="28"/>
  <c r="H30" i="28"/>
  <c r="F31" i="28"/>
  <c r="G31" i="28"/>
  <c r="H31" i="28"/>
  <c r="F32" i="28"/>
  <c r="G32" i="28"/>
  <c r="H32" i="28"/>
  <c r="F33" i="28"/>
  <c r="G33" i="28"/>
  <c r="H33" i="28"/>
  <c r="F34" i="28"/>
  <c r="G34" i="28"/>
  <c r="H34" i="28"/>
  <c r="F35" i="28"/>
  <c r="G35" i="28"/>
  <c r="H35" i="28"/>
  <c r="F36" i="28"/>
  <c r="G36" i="28"/>
  <c r="H36" i="28"/>
  <c r="F37" i="28"/>
  <c r="G37" i="28"/>
  <c r="H37" i="28"/>
  <c r="F38" i="28"/>
  <c r="G38" i="28"/>
  <c r="H38" i="28"/>
  <c r="F39" i="28"/>
  <c r="G39" i="28"/>
  <c r="H39" i="28"/>
  <c r="F40" i="28"/>
  <c r="G40" i="28"/>
  <c r="H40" i="28"/>
  <c r="F41" i="28"/>
  <c r="G41" i="28"/>
  <c r="H41" i="28"/>
  <c r="F42" i="28"/>
  <c r="G42" i="28"/>
  <c r="H42" i="28"/>
  <c r="F43" i="28"/>
  <c r="G43" i="28"/>
  <c r="H43" i="28"/>
  <c r="F44" i="28"/>
  <c r="G44" i="28"/>
  <c r="H44" i="28"/>
  <c r="F45" i="28"/>
  <c r="G45" i="28"/>
  <c r="H45" i="28"/>
  <c r="F46" i="28"/>
  <c r="G46" i="28"/>
  <c r="H46" i="28"/>
  <c r="F47" i="28"/>
  <c r="G47" i="28"/>
  <c r="H47" i="28"/>
  <c r="G14" i="28"/>
  <c r="H14" i="28"/>
  <c r="F14" i="28"/>
  <c r="C15" i="28"/>
  <c r="D15" i="28"/>
  <c r="E15" i="28"/>
  <c r="C16" i="28"/>
  <c r="D16" i="28"/>
  <c r="E16" i="28"/>
  <c r="C17" i="28"/>
  <c r="D17" i="28"/>
  <c r="E17" i="28"/>
  <c r="C18" i="28"/>
  <c r="D18" i="28"/>
  <c r="E18" i="28"/>
  <c r="C19" i="28"/>
  <c r="D19" i="28"/>
  <c r="E19" i="28"/>
  <c r="C20" i="28"/>
  <c r="D20" i="28"/>
  <c r="E20" i="28"/>
  <c r="C21" i="28"/>
  <c r="D21" i="28"/>
  <c r="E21" i="28"/>
  <c r="C22" i="28"/>
  <c r="D22" i="28"/>
  <c r="E22" i="28"/>
  <c r="C23" i="28"/>
  <c r="D23" i="28"/>
  <c r="E23" i="28"/>
  <c r="C24" i="28"/>
  <c r="D24" i="28"/>
  <c r="E24" i="28"/>
  <c r="C25" i="28"/>
  <c r="D25" i="28"/>
  <c r="E25" i="28"/>
  <c r="C26" i="28"/>
  <c r="D26" i="28"/>
  <c r="E26" i="28"/>
  <c r="C27" i="28"/>
  <c r="D27" i="28"/>
  <c r="E27" i="28"/>
  <c r="C28" i="28"/>
  <c r="D28" i="28"/>
  <c r="E28" i="28"/>
  <c r="C29" i="28"/>
  <c r="D29" i="28"/>
  <c r="E29" i="28"/>
  <c r="C30" i="28"/>
  <c r="D30" i="28"/>
  <c r="E30" i="28"/>
  <c r="C31" i="28"/>
  <c r="D31" i="28"/>
  <c r="E31" i="28"/>
  <c r="C32" i="28"/>
  <c r="D32" i="28"/>
  <c r="E32" i="28"/>
  <c r="C33" i="28"/>
  <c r="D33" i="28"/>
  <c r="E33" i="28"/>
  <c r="C34" i="28"/>
  <c r="D34" i="28"/>
  <c r="E34" i="28"/>
  <c r="C35" i="28"/>
  <c r="D35" i="28"/>
  <c r="E35" i="28"/>
  <c r="C36" i="28"/>
  <c r="D36" i="28"/>
  <c r="E36" i="28"/>
  <c r="C37" i="28"/>
  <c r="D37" i="28"/>
  <c r="E37" i="28"/>
  <c r="C38" i="28"/>
  <c r="D38" i="28"/>
  <c r="E38" i="28"/>
  <c r="C39" i="28"/>
  <c r="D39" i="28"/>
  <c r="E39" i="28"/>
  <c r="C40" i="28"/>
  <c r="D40" i="28"/>
  <c r="E40" i="28"/>
  <c r="C41" i="28"/>
  <c r="D41" i="28"/>
  <c r="E41" i="28"/>
  <c r="C42" i="28"/>
  <c r="D42" i="28"/>
  <c r="E42" i="28"/>
  <c r="C43" i="28"/>
  <c r="D43" i="28"/>
  <c r="E43" i="28"/>
  <c r="C44" i="28"/>
  <c r="D44" i="28"/>
  <c r="E44" i="28"/>
  <c r="C45" i="28"/>
  <c r="D45" i="28"/>
  <c r="E45" i="28"/>
  <c r="C46" i="28"/>
  <c r="D46" i="28"/>
  <c r="E46" i="28"/>
  <c r="C47" i="28"/>
  <c r="D47" i="28"/>
  <c r="E47" i="28"/>
  <c r="D14" i="28"/>
  <c r="E14" i="28"/>
  <c r="C14" i="28"/>
  <c r="B15" i="28"/>
  <c r="B16" i="28"/>
  <c r="B17" i="28"/>
  <c r="B18" i="28"/>
  <c r="B19" i="28"/>
  <c r="B20" i="28"/>
  <c r="B21" i="28"/>
  <c r="B22" i="28"/>
  <c r="B23" i="28"/>
  <c r="B24" i="28"/>
  <c r="B25" i="28"/>
  <c r="B26" i="28"/>
  <c r="B27" i="28"/>
  <c r="B28" i="28"/>
  <c r="B29" i="28"/>
  <c r="B30" i="28"/>
  <c r="B31" i="28"/>
  <c r="B32" i="28"/>
  <c r="B33" i="28"/>
  <c r="B34" i="28"/>
  <c r="B35" i="28"/>
  <c r="B36" i="28"/>
  <c r="B37" i="28"/>
  <c r="B38" i="28"/>
  <c r="B39" i="28"/>
  <c r="B40" i="28"/>
  <c r="B41" i="28"/>
  <c r="B42" i="28"/>
  <c r="B43" i="28"/>
  <c r="B44" i="28"/>
  <c r="B45" i="28"/>
  <c r="B46" i="28"/>
  <c r="B47" i="28"/>
  <c r="B14" i="28"/>
  <c r="C15" i="27"/>
  <c r="D15" i="27"/>
  <c r="E15" i="27"/>
  <c r="C16" i="27"/>
  <c r="D16" i="27"/>
  <c r="E16" i="27"/>
  <c r="C17" i="27"/>
  <c r="D17" i="27"/>
  <c r="E17" i="27"/>
  <c r="C18" i="27"/>
  <c r="D18" i="27"/>
  <c r="E18" i="27"/>
  <c r="C19" i="27"/>
  <c r="D19" i="27"/>
  <c r="E19" i="27"/>
  <c r="C20" i="27"/>
  <c r="D20" i="27"/>
  <c r="E20" i="27"/>
  <c r="C21" i="27"/>
  <c r="D21" i="27"/>
  <c r="E21" i="27"/>
  <c r="C22" i="27"/>
  <c r="D22" i="27"/>
  <c r="E22" i="27"/>
  <c r="C23" i="27"/>
  <c r="D23" i="27"/>
  <c r="E23" i="27"/>
  <c r="C24" i="27"/>
  <c r="D24" i="27"/>
  <c r="E24" i="27"/>
  <c r="C25" i="27"/>
  <c r="D25" i="27"/>
  <c r="E25" i="27"/>
  <c r="C26" i="27"/>
  <c r="D26" i="27"/>
  <c r="E26" i="27"/>
  <c r="C27" i="27"/>
  <c r="D27" i="27"/>
  <c r="E27" i="27"/>
  <c r="C28" i="27"/>
  <c r="D28" i="27"/>
  <c r="E28" i="27"/>
  <c r="C29" i="27"/>
  <c r="D29" i="27"/>
  <c r="E29" i="27"/>
  <c r="C30" i="27"/>
  <c r="D30" i="27"/>
  <c r="E30" i="27"/>
  <c r="C31" i="27"/>
  <c r="D31" i="27"/>
  <c r="E31" i="27"/>
  <c r="C32" i="27"/>
  <c r="D32" i="27"/>
  <c r="E32" i="27"/>
  <c r="C33" i="27"/>
  <c r="D33" i="27"/>
  <c r="E33" i="27"/>
  <c r="C34" i="27"/>
  <c r="D34" i="27"/>
  <c r="E34" i="27"/>
  <c r="C35" i="27"/>
  <c r="D35" i="27"/>
  <c r="E35" i="27"/>
  <c r="C36" i="27"/>
  <c r="D36" i="27"/>
  <c r="E36" i="27"/>
  <c r="C37" i="27"/>
  <c r="D37" i="27"/>
  <c r="E37" i="27"/>
  <c r="C38" i="27"/>
  <c r="D38" i="27"/>
  <c r="E38" i="27"/>
  <c r="C39" i="27"/>
  <c r="D39" i="27"/>
  <c r="E39" i="27"/>
  <c r="C40" i="27"/>
  <c r="D40" i="27"/>
  <c r="E40" i="27"/>
  <c r="C41" i="27"/>
  <c r="D41" i="27"/>
  <c r="E41" i="27"/>
  <c r="C42" i="27"/>
  <c r="D42" i="27"/>
  <c r="E42" i="27"/>
  <c r="C43" i="27"/>
  <c r="D43" i="27"/>
  <c r="E43" i="27"/>
  <c r="C44" i="27"/>
  <c r="D44" i="27"/>
  <c r="E44" i="27"/>
  <c r="C45" i="27"/>
  <c r="D45" i="27"/>
  <c r="E45" i="27"/>
  <c r="C46" i="27"/>
  <c r="D46" i="27"/>
  <c r="E46" i="27"/>
  <c r="C47" i="27"/>
  <c r="D47" i="27"/>
  <c r="E47" i="27"/>
  <c r="D14" i="27"/>
  <c r="E14" i="27"/>
  <c r="C14" i="27"/>
  <c r="B15" i="27"/>
  <c r="B16" i="27"/>
  <c r="B17" i="27"/>
  <c r="B18" i="27"/>
  <c r="B19" i="27"/>
  <c r="B20" i="27"/>
  <c r="B21" i="27"/>
  <c r="B22" i="27"/>
  <c r="B23" i="27"/>
  <c r="B24" i="27"/>
  <c r="B25" i="27"/>
  <c r="B26" i="27"/>
  <c r="B27" i="27"/>
  <c r="B28" i="27"/>
  <c r="B29" i="27"/>
  <c r="B30" i="27"/>
  <c r="B31" i="27"/>
  <c r="B32" i="27"/>
  <c r="B33" i="27"/>
  <c r="B34" i="27"/>
  <c r="B35" i="27"/>
  <c r="B36" i="27"/>
  <c r="B37" i="27"/>
  <c r="B38" i="27"/>
  <c r="B39" i="27"/>
  <c r="B40" i="27"/>
  <c r="B41" i="27"/>
  <c r="B42" i="27"/>
  <c r="B43" i="27"/>
  <c r="B44" i="27"/>
  <c r="B45" i="27"/>
  <c r="B46" i="27"/>
  <c r="B47" i="27"/>
  <c r="B14" i="27"/>
  <c r="F15" i="25"/>
  <c r="G15" i="25"/>
  <c r="H15" i="25"/>
  <c r="F16" i="25"/>
  <c r="G16" i="25"/>
  <c r="H16" i="25"/>
  <c r="F17" i="25"/>
  <c r="G17" i="25"/>
  <c r="H17" i="25"/>
  <c r="F18" i="25"/>
  <c r="G18" i="25"/>
  <c r="H18" i="25"/>
  <c r="F19" i="25"/>
  <c r="G19" i="25"/>
  <c r="H19" i="25"/>
  <c r="F20" i="25"/>
  <c r="G20" i="25"/>
  <c r="H20" i="25"/>
  <c r="F21" i="25"/>
  <c r="G21" i="25"/>
  <c r="H21" i="25"/>
  <c r="F22" i="25"/>
  <c r="G22" i="25"/>
  <c r="H22" i="25"/>
  <c r="F23" i="25"/>
  <c r="G23" i="25"/>
  <c r="H23" i="25"/>
  <c r="F24" i="25"/>
  <c r="G24" i="25"/>
  <c r="H24" i="25"/>
  <c r="F25" i="25"/>
  <c r="G25" i="25"/>
  <c r="H25" i="25"/>
  <c r="F26" i="25"/>
  <c r="G26" i="25"/>
  <c r="H26" i="25"/>
  <c r="F27" i="25"/>
  <c r="G27" i="25"/>
  <c r="H27" i="25"/>
  <c r="F28" i="25"/>
  <c r="G28" i="25"/>
  <c r="H28" i="25"/>
  <c r="F29" i="25"/>
  <c r="G29" i="25"/>
  <c r="H29" i="25"/>
  <c r="F30" i="25"/>
  <c r="G30" i="25"/>
  <c r="H30" i="25"/>
  <c r="F31" i="25"/>
  <c r="G31" i="25"/>
  <c r="H31" i="25"/>
  <c r="F32" i="25"/>
  <c r="G32" i="25"/>
  <c r="H32" i="25"/>
  <c r="F33" i="25"/>
  <c r="G33" i="25"/>
  <c r="H33" i="25"/>
  <c r="F34" i="25"/>
  <c r="G34" i="25"/>
  <c r="H34" i="25"/>
  <c r="F35" i="25"/>
  <c r="G35" i="25"/>
  <c r="H35" i="25"/>
  <c r="F36" i="25"/>
  <c r="G36" i="25"/>
  <c r="H36" i="25"/>
  <c r="F37" i="25"/>
  <c r="G37" i="25"/>
  <c r="H37" i="25"/>
  <c r="F38" i="25"/>
  <c r="G38" i="25"/>
  <c r="H38" i="25"/>
  <c r="F39" i="25"/>
  <c r="G39" i="25"/>
  <c r="H39" i="25"/>
  <c r="F40" i="25"/>
  <c r="G40" i="25"/>
  <c r="H40" i="25"/>
  <c r="F41" i="25"/>
  <c r="G41" i="25"/>
  <c r="H41" i="25"/>
  <c r="F42" i="25"/>
  <c r="G42" i="25"/>
  <c r="H42" i="25"/>
  <c r="F43" i="25"/>
  <c r="G43" i="25"/>
  <c r="H43" i="25"/>
  <c r="F44" i="25"/>
  <c r="G44" i="25"/>
  <c r="H44" i="25"/>
  <c r="F45" i="25"/>
  <c r="G45" i="25"/>
  <c r="H45" i="25"/>
  <c r="F46" i="25"/>
  <c r="G46" i="25"/>
  <c r="H46" i="25"/>
  <c r="F47" i="25"/>
  <c r="G47" i="25"/>
  <c r="H47" i="25"/>
  <c r="C15" i="25"/>
  <c r="D15" i="25"/>
  <c r="E15" i="25"/>
  <c r="C16" i="25"/>
  <c r="D16" i="25"/>
  <c r="E16" i="25"/>
  <c r="C17" i="25"/>
  <c r="D17" i="25"/>
  <c r="E17" i="25"/>
  <c r="C18" i="25"/>
  <c r="D18" i="25"/>
  <c r="E18" i="25"/>
  <c r="C19" i="25"/>
  <c r="D19" i="25"/>
  <c r="E19" i="25"/>
  <c r="C20" i="25"/>
  <c r="D20" i="25"/>
  <c r="E20" i="25"/>
  <c r="C21" i="25"/>
  <c r="D21" i="25"/>
  <c r="E21" i="25"/>
  <c r="C22" i="25"/>
  <c r="D22" i="25"/>
  <c r="E22" i="25"/>
  <c r="C23" i="25"/>
  <c r="D23" i="25"/>
  <c r="E23" i="25"/>
  <c r="C24" i="25"/>
  <c r="D24" i="25"/>
  <c r="E24" i="25"/>
  <c r="C25" i="25"/>
  <c r="D25" i="25"/>
  <c r="E25" i="25"/>
  <c r="C26" i="25"/>
  <c r="D26" i="25"/>
  <c r="E26" i="25"/>
  <c r="C27" i="25"/>
  <c r="D27" i="25"/>
  <c r="E27" i="25"/>
  <c r="C28" i="25"/>
  <c r="D28" i="25"/>
  <c r="E28" i="25"/>
  <c r="C29" i="25"/>
  <c r="D29" i="25"/>
  <c r="E29" i="25"/>
  <c r="C30" i="25"/>
  <c r="D30" i="25"/>
  <c r="E30" i="25"/>
  <c r="C31" i="25"/>
  <c r="D31" i="25"/>
  <c r="E31" i="25"/>
  <c r="C32" i="25"/>
  <c r="D32" i="25"/>
  <c r="E32" i="25"/>
  <c r="C33" i="25"/>
  <c r="D33" i="25"/>
  <c r="E33" i="25"/>
  <c r="C34" i="25"/>
  <c r="D34" i="25"/>
  <c r="E34" i="25"/>
  <c r="C35" i="25"/>
  <c r="D35" i="25"/>
  <c r="E35" i="25"/>
  <c r="C36" i="25"/>
  <c r="D36" i="25"/>
  <c r="E36" i="25"/>
  <c r="C37" i="25"/>
  <c r="D37" i="25"/>
  <c r="E37" i="25"/>
  <c r="C38" i="25"/>
  <c r="D38" i="25"/>
  <c r="E38" i="25"/>
  <c r="C39" i="25"/>
  <c r="D39" i="25"/>
  <c r="E39" i="25"/>
  <c r="C40" i="25"/>
  <c r="D40" i="25"/>
  <c r="E40" i="25"/>
  <c r="C41" i="25"/>
  <c r="D41" i="25"/>
  <c r="E41" i="25"/>
  <c r="C42" i="25"/>
  <c r="D42" i="25"/>
  <c r="E42" i="25"/>
  <c r="C43" i="25"/>
  <c r="D43" i="25"/>
  <c r="E43" i="25"/>
  <c r="C44" i="25"/>
  <c r="D44" i="25"/>
  <c r="E44" i="25"/>
  <c r="C45" i="25"/>
  <c r="D45" i="25"/>
  <c r="E45" i="25"/>
  <c r="C46" i="25"/>
  <c r="D46" i="25"/>
  <c r="E46" i="25"/>
  <c r="C47" i="25"/>
  <c r="D47" i="25"/>
  <c r="E47" i="25"/>
  <c r="G14" i="25"/>
  <c r="H14" i="25"/>
  <c r="F14" i="25"/>
  <c r="D14" i="25"/>
  <c r="E14" i="25"/>
  <c r="C14" i="25"/>
  <c r="B15" i="25"/>
  <c r="B16" i="25"/>
  <c r="B17" i="25"/>
  <c r="B18" i="25"/>
  <c r="B19" i="25"/>
  <c r="B20" i="25"/>
  <c r="B21" i="25"/>
  <c r="B22" i="25"/>
  <c r="B23" i="25"/>
  <c r="B24" i="25"/>
  <c r="B25" i="25"/>
  <c r="B26" i="25"/>
  <c r="B27" i="25"/>
  <c r="B28" i="25"/>
  <c r="B29" i="25"/>
  <c r="B30" i="25"/>
  <c r="B31" i="25"/>
  <c r="B32" i="25"/>
  <c r="B33" i="25"/>
  <c r="B34" i="25"/>
  <c r="B35" i="25"/>
  <c r="B36" i="25"/>
  <c r="B37" i="25"/>
  <c r="B38" i="25"/>
  <c r="B39" i="25"/>
  <c r="B40" i="25"/>
  <c r="B41" i="25"/>
  <c r="B42" i="25"/>
  <c r="B43" i="25"/>
  <c r="B44" i="25"/>
  <c r="B45" i="25"/>
  <c r="B46" i="25"/>
  <c r="B47" i="25"/>
  <c r="B14" i="25"/>
  <c r="F15" i="24"/>
  <c r="G15" i="24"/>
  <c r="H15" i="24"/>
  <c r="F16" i="24"/>
  <c r="G16" i="24"/>
  <c r="H16" i="24"/>
  <c r="F17" i="24"/>
  <c r="G17" i="24"/>
  <c r="H17" i="24"/>
  <c r="F18" i="24"/>
  <c r="G18" i="24"/>
  <c r="H18" i="24"/>
  <c r="F19" i="24"/>
  <c r="G19" i="24"/>
  <c r="H19" i="24"/>
  <c r="F20" i="24"/>
  <c r="G20" i="24"/>
  <c r="H20" i="24"/>
  <c r="F21" i="24"/>
  <c r="G21" i="24"/>
  <c r="H21" i="24"/>
  <c r="F22" i="24"/>
  <c r="G22" i="24"/>
  <c r="H22" i="24"/>
  <c r="F23" i="24"/>
  <c r="G23" i="24"/>
  <c r="H23" i="24"/>
  <c r="F24" i="24"/>
  <c r="G24" i="24"/>
  <c r="H24" i="24"/>
  <c r="F25" i="24"/>
  <c r="G25" i="24"/>
  <c r="H25" i="24"/>
  <c r="F26" i="24"/>
  <c r="G26" i="24"/>
  <c r="H26" i="24"/>
  <c r="F27" i="24"/>
  <c r="G27" i="24"/>
  <c r="H27" i="24"/>
  <c r="F28" i="24"/>
  <c r="G28" i="24"/>
  <c r="H28" i="24"/>
  <c r="F29" i="24"/>
  <c r="G29" i="24"/>
  <c r="H29" i="24"/>
  <c r="F30" i="24"/>
  <c r="G30" i="24"/>
  <c r="H30" i="24"/>
  <c r="F31" i="24"/>
  <c r="G31" i="24"/>
  <c r="H31" i="24"/>
  <c r="F32" i="24"/>
  <c r="G32" i="24"/>
  <c r="H32" i="24"/>
  <c r="F33" i="24"/>
  <c r="G33" i="24"/>
  <c r="H33" i="24"/>
  <c r="F34" i="24"/>
  <c r="G34" i="24"/>
  <c r="H34" i="24"/>
  <c r="F35" i="24"/>
  <c r="G35" i="24"/>
  <c r="H35" i="24"/>
  <c r="F36" i="24"/>
  <c r="G36" i="24"/>
  <c r="H36" i="24"/>
  <c r="F37" i="24"/>
  <c r="G37" i="24"/>
  <c r="H37" i="24"/>
  <c r="F38" i="24"/>
  <c r="G38" i="24"/>
  <c r="H38" i="24"/>
  <c r="F39" i="24"/>
  <c r="G39" i="24"/>
  <c r="H39" i="24"/>
  <c r="F40" i="24"/>
  <c r="G40" i="24"/>
  <c r="H40" i="24"/>
  <c r="F41" i="24"/>
  <c r="G41" i="24"/>
  <c r="H41" i="24"/>
  <c r="F42" i="24"/>
  <c r="G42" i="24"/>
  <c r="H42" i="24"/>
  <c r="F43" i="24"/>
  <c r="G43" i="24"/>
  <c r="H43" i="24"/>
  <c r="F44" i="24"/>
  <c r="G44" i="24"/>
  <c r="H44" i="24"/>
  <c r="F45" i="24"/>
  <c r="G45" i="24"/>
  <c r="H45" i="24"/>
  <c r="F46" i="24"/>
  <c r="G46" i="24"/>
  <c r="H46" i="24"/>
  <c r="F47" i="24"/>
  <c r="G47" i="24"/>
  <c r="H47" i="24"/>
  <c r="G14" i="24"/>
  <c r="H14" i="24"/>
  <c r="C15" i="24"/>
  <c r="D15" i="24"/>
  <c r="E15" i="24"/>
  <c r="C16" i="24"/>
  <c r="D16" i="24"/>
  <c r="E16" i="24"/>
  <c r="C17" i="24"/>
  <c r="D17" i="24"/>
  <c r="E17" i="24"/>
  <c r="C18" i="24"/>
  <c r="D18" i="24"/>
  <c r="E18" i="24"/>
  <c r="C19" i="24"/>
  <c r="D19" i="24"/>
  <c r="E19" i="24"/>
  <c r="C20" i="24"/>
  <c r="D20" i="24"/>
  <c r="E20" i="24"/>
  <c r="C21" i="24"/>
  <c r="D21" i="24"/>
  <c r="E21" i="24"/>
  <c r="C22" i="24"/>
  <c r="D22" i="24"/>
  <c r="E22" i="24"/>
  <c r="C23" i="24"/>
  <c r="D23" i="24"/>
  <c r="E23" i="24"/>
  <c r="C24" i="24"/>
  <c r="D24" i="24"/>
  <c r="E24" i="24"/>
  <c r="C25" i="24"/>
  <c r="D25" i="24"/>
  <c r="E25" i="24"/>
  <c r="C26" i="24"/>
  <c r="D26" i="24"/>
  <c r="E26" i="24"/>
  <c r="C27" i="24"/>
  <c r="D27" i="24"/>
  <c r="E27" i="24"/>
  <c r="C28" i="24"/>
  <c r="D28" i="24"/>
  <c r="E28" i="24"/>
  <c r="C29" i="24"/>
  <c r="D29" i="24"/>
  <c r="E29" i="24"/>
  <c r="C30" i="24"/>
  <c r="D30" i="24"/>
  <c r="E30" i="24"/>
  <c r="C31" i="24"/>
  <c r="D31" i="24"/>
  <c r="E31" i="24"/>
  <c r="C32" i="24"/>
  <c r="D32" i="24"/>
  <c r="E32" i="24"/>
  <c r="C33" i="24"/>
  <c r="D33" i="24"/>
  <c r="E33" i="24"/>
  <c r="C34" i="24"/>
  <c r="D34" i="24"/>
  <c r="E34" i="24"/>
  <c r="C35" i="24"/>
  <c r="D35" i="24"/>
  <c r="E35" i="24"/>
  <c r="C36" i="24"/>
  <c r="D36" i="24"/>
  <c r="E36" i="24"/>
  <c r="C37" i="24"/>
  <c r="D37" i="24"/>
  <c r="E37" i="24"/>
  <c r="C38" i="24"/>
  <c r="D38" i="24"/>
  <c r="E38" i="24"/>
  <c r="C39" i="24"/>
  <c r="D39" i="24"/>
  <c r="E39" i="24"/>
  <c r="C40" i="24"/>
  <c r="D40" i="24"/>
  <c r="E40" i="24"/>
  <c r="C41" i="24"/>
  <c r="D41" i="24"/>
  <c r="E41" i="24"/>
  <c r="C42" i="24"/>
  <c r="D42" i="24"/>
  <c r="E42" i="24"/>
  <c r="C43" i="24"/>
  <c r="D43" i="24"/>
  <c r="E43" i="24"/>
  <c r="C44" i="24"/>
  <c r="D44" i="24"/>
  <c r="E44" i="24"/>
  <c r="C45" i="24"/>
  <c r="D45" i="24"/>
  <c r="E45" i="24"/>
  <c r="C46" i="24"/>
  <c r="D46" i="24"/>
  <c r="E46" i="24"/>
  <c r="C47" i="24"/>
  <c r="D47" i="24"/>
  <c r="E47" i="24"/>
  <c r="D14" i="24"/>
  <c r="E14" i="24"/>
  <c r="F14" i="24"/>
  <c r="C14" i="24"/>
  <c r="B15" i="24"/>
  <c r="B16" i="24"/>
  <c r="B17" i="24"/>
  <c r="B18" i="24"/>
  <c r="B19" i="24"/>
  <c r="B20" i="24"/>
  <c r="B21" i="24"/>
  <c r="B22" i="24"/>
  <c r="B23" i="24"/>
  <c r="B24" i="24"/>
  <c r="B25" i="24"/>
  <c r="B26" i="24"/>
  <c r="B27" i="24"/>
  <c r="B28" i="24"/>
  <c r="B29" i="24"/>
  <c r="B30" i="24"/>
  <c r="B31" i="24"/>
  <c r="B32" i="24"/>
  <c r="B33" i="24"/>
  <c r="B34" i="24"/>
  <c r="B35" i="24"/>
  <c r="B36" i="24"/>
  <c r="B37" i="24"/>
  <c r="B38" i="24"/>
  <c r="B39" i="24"/>
  <c r="B40" i="24"/>
  <c r="B14" i="24"/>
  <c r="F15" i="23"/>
  <c r="G15" i="23"/>
  <c r="H15" i="23"/>
  <c r="F16" i="23"/>
  <c r="G16" i="23"/>
  <c r="H16" i="23"/>
  <c r="F17" i="23"/>
  <c r="G17" i="23"/>
  <c r="H17" i="23"/>
  <c r="F18" i="23"/>
  <c r="G18" i="23"/>
  <c r="H18" i="23"/>
  <c r="F19" i="23"/>
  <c r="G19" i="23"/>
  <c r="H19" i="23"/>
  <c r="F20" i="23"/>
  <c r="G20" i="23"/>
  <c r="H20" i="23"/>
  <c r="F21" i="23"/>
  <c r="G21" i="23"/>
  <c r="H21" i="23"/>
  <c r="F22" i="23"/>
  <c r="G22" i="23"/>
  <c r="H22" i="23"/>
  <c r="F23" i="23"/>
  <c r="G23" i="23"/>
  <c r="H23" i="23"/>
  <c r="F24" i="23"/>
  <c r="G24" i="23"/>
  <c r="H24" i="23"/>
  <c r="F25" i="23"/>
  <c r="G25" i="23"/>
  <c r="H25" i="23"/>
  <c r="F26" i="23"/>
  <c r="G26" i="23"/>
  <c r="H26" i="23"/>
  <c r="F27" i="23"/>
  <c r="G27" i="23"/>
  <c r="H27" i="23"/>
  <c r="F28" i="23"/>
  <c r="G28" i="23"/>
  <c r="H28" i="23"/>
  <c r="F29" i="23"/>
  <c r="G29" i="23"/>
  <c r="H29" i="23"/>
  <c r="F30" i="23"/>
  <c r="G30" i="23"/>
  <c r="H30" i="23"/>
  <c r="F31" i="23"/>
  <c r="G31" i="23"/>
  <c r="H31" i="23"/>
  <c r="F32" i="23"/>
  <c r="G32" i="23"/>
  <c r="H32" i="23"/>
  <c r="F33" i="23"/>
  <c r="G33" i="23"/>
  <c r="H33" i="23"/>
  <c r="F34" i="23"/>
  <c r="G34" i="23"/>
  <c r="H34" i="23"/>
  <c r="F35" i="23"/>
  <c r="G35" i="23"/>
  <c r="H35" i="23"/>
  <c r="F36" i="23"/>
  <c r="G36" i="23"/>
  <c r="H36" i="23"/>
  <c r="F37" i="23"/>
  <c r="G37" i="23"/>
  <c r="H37" i="23"/>
  <c r="F38" i="23"/>
  <c r="G38" i="23"/>
  <c r="H38" i="23"/>
  <c r="F39" i="23"/>
  <c r="G39" i="23"/>
  <c r="H39" i="23"/>
  <c r="F40" i="23"/>
  <c r="G40" i="23"/>
  <c r="H40" i="23"/>
  <c r="F41" i="23"/>
  <c r="G41" i="23"/>
  <c r="H41" i="23"/>
  <c r="F42" i="23"/>
  <c r="G42" i="23"/>
  <c r="H42" i="23"/>
  <c r="F43" i="23"/>
  <c r="G43" i="23"/>
  <c r="H43" i="23"/>
  <c r="F44" i="23"/>
  <c r="G44" i="23"/>
  <c r="H44" i="23"/>
  <c r="F45" i="23"/>
  <c r="G45" i="23"/>
  <c r="H45" i="23"/>
  <c r="F46" i="23"/>
  <c r="G46" i="23"/>
  <c r="H46" i="23"/>
  <c r="F47" i="23"/>
  <c r="G47" i="23"/>
  <c r="H47" i="23"/>
  <c r="G14" i="23"/>
  <c r="H14" i="23"/>
  <c r="F14" i="23"/>
  <c r="C15" i="23"/>
  <c r="D15" i="23"/>
  <c r="E15" i="23"/>
  <c r="C16" i="23"/>
  <c r="D16" i="23"/>
  <c r="E16" i="23"/>
  <c r="C17" i="23"/>
  <c r="D17" i="23"/>
  <c r="E17" i="23"/>
  <c r="C18" i="23"/>
  <c r="D18" i="23"/>
  <c r="E18" i="23"/>
  <c r="C19" i="23"/>
  <c r="D19" i="23"/>
  <c r="E19" i="23"/>
  <c r="C20" i="23"/>
  <c r="D20" i="23"/>
  <c r="E20" i="23"/>
  <c r="C21" i="23"/>
  <c r="D21" i="23"/>
  <c r="E21" i="23"/>
  <c r="C22" i="23"/>
  <c r="D22" i="23"/>
  <c r="E22" i="23"/>
  <c r="C23" i="23"/>
  <c r="D23" i="23"/>
  <c r="E23" i="23"/>
  <c r="C24" i="23"/>
  <c r="D24" i="23"/>
  <c r="E24" i="23"/>
  <c r="C25" i="23"/>
  <c r="D25" i="23"/>
  <c r="E25" i="23"/>
  <c r="C26" i="23"/>
  <c r="D26" i="23"/>
  <c r="E26" i="23"/>
  <c r="C27" i="23"/>
  <c r="D27" i="23"/>
  <c r="E27" i="23"/>
  <c r="C28" i="23"/>
  <c r="D28" i="23"/>
  <c r="E28" i="23"/>
  <c r="C29" i="23"/>
  <c r="D29" i="23"/>
  <c r="E29" i="23"/>
  <c r="C30" i="23"/>
  <c r="D30" i="23"/>
  <c r="E30" i="23"/>
  <c r="C31" i="23"/>
  <c r="D31" i="23"/>
  <c r="E31" i="23"/>
  <c r="C32" i="23"/>
  <c r="D32" i="23"/>
  <c r="E32" i="23"/>
  <c r="C33" i="23"/>
  <c r="D33" i="23"/>
  <c r="E33" i="23"/>
  <c r="C34" i="23"/>
  <c r="D34" i="23"/>
  <c r="E34" i="23"/>
  <c r="C35" i="23"/>
  <c r="D35" i="23"/>
  <c r="E35" i="23"/>
  <c r="C36" i="23"/>
  <c r="D36" i="23"/>
  <c r="E36" i="23"/>
  <c r="C37" i="23"/>
  <c r="D37" i="23"/>
  <c r="E37" i="23"/>
  <c r="C38" i="23"/>
  <c r="D38" i="23"/>
  <c r="E38" i="23"/>
  <c r="C39" i="23"/>
  <c r="D39" i="23"/>
  <c r="E39" i="23"/>
  <c r="C40" i="23"/>
  <c r="D40" i="23"/>
  <c r="E40" i="23"/>
  <c r="C41" i="23"/>
  <c r="D41" i="23"/>
  <c r="E41" i="23"/>
  <c r="C42" i="23"/>
  <c r="D42" i="23"/>
  <c r="E42" i="23"/>
  <c r="C43" i="23"/>
  <c r="D43" i="23"/>
  <c r="E43" i="23"/>
  <c r="C44" i="23"/>
  <c r="D44" i="23"/>
  <c r="E44" i="23"/>
  <c r="C45" i="23"/>
  <c r="D45" i="23"/>
  <c r="E45" i="23"/>
  <c r="C46" i="23"/>
  <c r="D46" i="23"/>
  <c r="E46" i="23"/>
  <c r="C47" i="23"/>
  <c r="D47" i="23"/>
  <c r="E47" i="23"/>
  <c r="D14" i="23"/>
  <c r="E14" i="23"/>
  <c r="C14" i="23"/>
  <c r="B15" i="23"/>
  <c r="B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29" i="23"/>
  <c r="B30" i="23"/>
  <c r="B31" i="23"/>
  <c r="B32" i="23"/>
  <c r="B33" i="23"/>
  <c r="B34" i="23"/>
  <c r="B35" i="23"/>
  <c r="B36" i="23"/>
  <c r="B37" i="23"/>
  <c r="B38" i="23"/>
  <c r="B39" i="23"/>
  <c r="B40" i="23"/>
  <c r="B14" i="23"/>
  <c r="F15" i="19"/>
  <c r="G15" i="19"/>
  <c r="H15" i="19"/>
  <c r="F16" i="19"/>
  <c r="G16" i="19"/>
  <c r="H16" i="19"/>
  <c r="F17" i="19"/>
  <c r="G17" i="19"/>
  <c r="H17" i="19"/>
  <c r="F18" i="19"/>
  <c r="G18" i="19"/>
  <c r="H18" i="19"/>
  <c r="F19" i="19"/>
  <c r="G19" i="19"/>
  <c r="H19" i="19"/>
  <c r="F20" i="19"/>
  <c r="G20" i="19"/>
  <c r="H20" i="19"/>
  <c r="F21" i="19"/>
  <c r="G21" i="19"/>
  <c r="H21" i="19"/>
  <c r="F22" i="19"/>
  <c r="G22" i="19"/>
  <c r="H22" i="19"/>
  <c r="F23" i="19"/>
  <c r="G23" i="19"/>
  <c r="H23" i="19"/>
  <c r="F24" i="19"/>
  <c r="G24" i="19"/>
  <c r="H24" i="19"/>
  <c r="F25" i="19"/>
  <c r="G25" i="19"/>
  <c r="H25" i="19"/>
  <c r="F26" i="19"/>
  <c r="G26" i="19"/>
  <c r="H26" i="19"/>
  <c r="F27" i="19"/>
  <c r="G27" i="19"/>
  <c r="H27" i="19"/>
  <c r="F28" i="19"/>
  <c r="G28" i="19"/>
  <c r="H28" i="19"/>
  <c r="F29" i="19"/>
  <c r="G29" i="19"/>
  <c r="H29" i="19"/>
  <c r="F30" i="19"/>
  <c r="G30" i="19"/>
  <c r="H30" i="19"/>
  <c r="F31" i="19"/>
  <c r="G31" i="19"/>
  <c r="H31" i="19"/>
  <c r="F32" i="19"/>
  <c r="G32" i="19"/>
  <c r="H32" i="19"/>
  <c r="F33" i="19"/>
  <c r="G33" i="19"/>
  <c r="H33" i="19"/>
  <c r="F34" i="19"/>
  <c r="G34" i="19"/>
  <c r="H34" i="19"/>
  <c r="F35" i="19"/>
  <c r="G35" i="19"/>
  <c r="H35" i="19"/>
  <c r="F36" i="19"/>
  <c r="G36" i="19"/>
  <c r="H36" i="19"/>
  <c r="F37" i="19"/>
  <c r="G37" i="19"/>
  <c r="H37" i="19"/>
  <c r="F38" i="19"/>
  <c r="G38" i="19"/>
  <c r="H38" i="19"/>
  <c r="F39" i="19"/>
  <c r="G39" i="19"/>
  <c r="H39" i="19"/>
  <c r="F40" i="19"/>
  <c r="G40" i="19"/>
  <c r="H40" i="19"/>
  <c r="F41" i="19"/>
  <c r="G41" i="19"/>
  <c r="H41" i="19"/>
  <c r="F42" i="19"/>
  <c r="G42" i="19"/>
  <c r="H42" i="19"/>
  <c r="F43" i="19"/>
  <c r="G43" i="19"/>
  <c r="H43" i="19"/>
  <c r="F44" i="19"/>
  <c r="G44" i="19"/>
  <c r="H44" i="19"/>
  <c r="F45" i="19"/>
  <c r="G45" i="19"/>
  <c r="H45" i="19"/>
  <c r="F46" i="19"/>
  <c r="G46" i="19"/>
  <c r="H46" i="19"/>
  <c r="F47" i="19"/>
  <c r="G47" i="19"/>
  <c r="H47" i="19"/>
  <c r="G14" i="19"/>
  <c r="H14" i="19"/>
  <c r="F14" i="19"/>
  <c r="B41" i="19"/>
  <c r="C41" i="19"/>
  <c r="D41" i="19"/>
  <c r="E41" i="19"/>
  <c r="B42" i="19"/>
  <c r="C42" i="19"/>
  <c r="D42" i="19"/>
  <c r="E42" i="19"/>
  <c r="B43" i="19"/>
  <c r="C43" i="19"/>
  <c r="D43" i="19"/>
  <c r="E43" i="19"/>
  <c r="B44" i="19"/>
  <c r="C44" i="19"/>
  <c r="D44" i="19"/>
  <c r="E44" i="19"/>
  <c r="B45" i="19"/>
  <c r="C45" i="19"/>
  <c r="D45" i="19"/>
  <c r="E45" i="19"/>
  <c r="B46" i="19"/>
  <c r="C46" i="19"/>
  <c r="D46" i="19"/>
  <c r="E46" i="19"/>
  <c r="B47" i="19"/>
  <c r="C47" i="19"/>
  <c r="D47" i="19"/>
  <c r="E47" i="19"/>
  <c r="C40" i="19"/>
  <c r="D40" i="19"/>
  <c r="E40" i="19"/>
  <c r="B40" i="19"/>
  <c r="C15" i="19"/>
  <c r="D15" i="19"/>
  <c r="E15" i="19"/>
  <c r="C16" i="19"/>
  <c r="D16" i="19"/>
  <c r="E16" i="19"/>
  <c r="C17" i="19"/>
  <c r="D17" i="19"/>
  <c r="E17" i="19"/>
  <c r="C18" i="19"/>
  <c r="D18" i="19"/>
  <c r="E18" i="19"/>
  <c r="C19" i="19"/>
  <c r="D19" i="19"/>
  <c r="E19" i="19"/>
  <c r="C20" i="19"/>
  <c r="D20" i="19"/>
  <c r="E20" i="19"/>
  <c r="C21" i="19"/>
  <c r="D21" i="19"/>
  <c r="E21" i="19"/>
  <c r="C22" i="19"/>
  <c r="D22" i="19"/>
  <c r="E22" i="19"/>
  <c r="C23" i="19"/>
  <c r="D23" i="19"/>
  <c r="E23" i="19"/>
  <c r="C24" i="19"/>
  <c r="D24" i="19"/>
  <c r="E24" i="19"/>
  <c r="C25" i="19"/>
  <c r="D25" i="19"/>
  <c r="E25" i="19"/>
  <c r="C26" i="19"/>
  <c r="D26" i="19"/>
  <c r="E26" i="19"/>
  <c r="C27" i="19"/>
  <c r="D27" i="19"/>
  <c r="E27" i="19"/>
  <c r="C28" i="19"/>
  <c r="D28" i="19"/>
  <c r="E28" i="19"/>
  <c r="C29" i="19"/>
  <c r="D29" i="19"/>
  <c r="E29" i="19"/>
  <c r="C30" i="19"/>
  <c r="D30" i="19"/>
  <c r="E30" i="19"/>
  <c r="C31" i="19"/>
  <c r="D31" i="19"/>
  <c r="E31" i="19"/>
  <c r="C32" i="19"/>
  <c r="D32" i="19"/>
  <c r="E32" i="19"/>
  <c r="C33" i="19"/>
  <c r="D33" i="19"/>
  <c r="E33" i="19"/>
  <c r="C34" i="19"/>
  <c r="D34" i="19"/>
  <c r="E34" i="19"/>
  <c r="C35" i="19"/>
  <c r="D35" i="19"/>
  <c r="E35" i="19"/>
  <c r="C36" i="19"/>
  <c r="D36" i="19"/>
  <c r="E36" i="19"/>
  <c r="C37" i="19"/>
  <c r="D37" i="19"/>
  <c r="E37" i="19"/>
  <c r="C38" i="19"/>
  <c r="D38" i="19"/>
  <c r="E38" i="19"/>
  <c r="C39" i="19"/>
  <c r="D39" i="19"/>
  <c r="E39" i="19"/>
  <c r="D14" i="19"/>
  <c r="E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35" i="19"/>
  <c r="B36" i="19"/>
  <c r="B37" i="19"/>
  <c r="B38" i="19"/>
  <c r="B39" i="19"/>
  <c r="B14" i="19"/>
  <c r="C14" i="19"/>
  <c r="E48" i="24" l="1"/>
  <c r="H48" i="27"/>
  <c r="H48" i="25"/>
  <c r="H48" i="24"/>
  <c r="D50" i="27"/>
  <c r="E50" i="27" s="1"/>
  <c r="F50" i="28"/>
  <c r="H50" i="28" s="1"/>
</calcChain>
</file>

<file path=xl/sharedStrings.xml><?xml version="1.0" encoding="utf-8"?>
<sst xmlns="http://schemas.openxmlformats.org/spreadsheetml/2006/main" count="247" uniqueCount="69">
  <si>
    <t>Var. %</t>
  </si>
  <si>
    <t>% chg.</t>
  </si>
  <si>
    <t>EFTA</t>
  </si>
  <si>
    <t>EUROPEAN UNION</t>
  </si>
  <si>
    <t>EU14</t>
  </si>
  <si>
    <t>Austria</t>
  </si>
  <si>
    <t>Belgium</t>
  </si>
  <si>
    <t>Croatia</t>
  </si>
  <si>
    <t>Cyprus</t>
  </si>
  <si>
    <t>Czech Republic</t>
  </si>
  <si>
    <t>Denmark</t>
  </si>
  <si>
    <t>Estonia</t>
  </si>
  <si>
    <t>Finland</t>
  </si>
  <si>
    <t>France</t>
  </si>
  <si>
    <t>Germany</t>
  </si>
  <si>
    <t>Greece</t>
  </si>
  <si>
    <t>Hungary</t>
  </si>
  <si>
    <t>Lithuania</t>
  </si>
  <si>
    <t>Luxembourg</t>
  </si>
  <si>
    <t>Netherlands</t>
  </si>
  <si>
    <t>Poland</t>
  </si>
  <si>
    <t>Portugal</t>
  </si>
  <si>
    <t>Romania</t>
  </si>
  <si>
    <t>Slovakia</t>
  </si>
  <si>
    <t>Slovenia</t>
  </si>
  <si>
    <t>Spain</t>
  </si>
  <si>
    <t>Sweden</t>
  </si>
  <si>
    <t>Iceland</t>
  </si>
  <si>
    <t>Norway</t>
  </si>
  <si>
    <t>Switzerland</t>
  </si>
  <si>
    <t>United Kingdom</t>
  </si>
  <si>
    <t>EU + EFTA + UK</t>
  </si>
  <si>
    <t>EU14 + EFTA + UK</t>
  </si>
  <si>
    <t>Ireland</t>
  </si>
  <si>
    <t>Italy</t>
  </si>
  <si>
    <t>FONTE: ACEA e ASSOCIAZIONI NAZIONALI DEI PRODUTTORI DI AUTOMOBILI</t>
  </si>
  <si>
    <r>
      <rPr>
        <vertAlign val="superscript"/>
        <sz val="9"/>
        <color theme="0" tint="-0.499984740745262"/>
        <rFont val="Trebuchet MS"/>
        <family val="2"/>
      </rPr>
      <t xml:space="preserve">1 </t>
    </r>
    <r>
      <rPr>
        <sz val="9"/>
        <color theme="0" tint="-0.499984740745262"/>
        <rFont val="Trebuchet MS"/>
        <family val="2"/>
      </rPr>
      <t>Include fuel cell electric vehicles (FCEV)</t>
    </r>
  </si>
  <si>
    <r>
      <rPr>
        <vertAlign val="superscript"/>
        <sz val="9"/>
        <color theme="1" tint="0.499984740745262"/>
        <rFont val="Trebuchet MS"/>
        <family val="2"/>
      </rPr>
      <t xml:space="preserve">2 </t>
    </r>
    <r>
      <rPr>
        <sz val="9"/>
        <color theme="1" tint="0.499984740745262"/>
        <rFont val="Trebuchet MS"/>
        <family val="2"/>
      </rPr>
      <t>Stime</t>
    </r>
  </si>
  <si>
    <t>UE/EFTA/UK - IMMATRICOLAZIONI DI AUTOVETTURE</t>
  </si>
  <si>
    <t>UE/EFTA/UK - NEW CAR REGISTRATIONS</t>
  </si>
  <si>
    <t>1 Include extended-range electric vehicle (EREV)</t>
  </si>
  <si>
    <r>
      <rPr>
        <vertAlign val="superscript"/>
        <sz val="9"/>
        <color theme="0" tint="-0.499984740745262"/>
        <rFont val="Trebuchet MS"/>
        <family val="2"/>
      </rPr>
      <t>1</t>
    </r>
    <r>
      <rPr>
        <sz val="9"/>
        <color theme="0" tint="-0.499984740745262"/>
        <rFont val="Trebuchet MS"/>
        <family val="2"/>
      </rPr>
      <t xml:space="preserve"> Stime</t>
    </r>
  </si>
  <si>
    <t>BENZINA</t>
  </si>
  <si>
    <t>DIESEL</t>
  </si>
  <si>
    <t>GAS NATURALE</t>
  </si>
  <si>
    <r>
      <t>IBRIDO PLUG-IN (PHEV)</t>
    </r>
    <r>
      <rPr>
        <b/>
        <vertAlign val="superscript"/>
        <sz val="11"/>
        <color rgb="FF0070C0"/>
        <rFont val="Trebuchet MS"/>
        <family val="2"/>
      </rPr>
      <t>1</t>
    </r>
  </si>
  <si>
    <r>
      <t>IBRIDO MILD (HEV)</t>
    </r>
    <r>
      <rPr>
        <b/>
        <vertAlign val="superscript"/>
        <sz val="11"/>
        <color rgb="FF0070C0"/>
        <rFont val="Trebuchet MS"/>
        <family val="2"/>
      </rPr>
      <t>1</t>
    </r>
  </si>
  <si>
    <r>
      <t xml:space="preserve">VEICOLI ELETTRICI (BEV) </t>
    </r>
    <r>
      <rPr>
        <b/>
        <vertAlign val="superscript"/>
        <sz val="11"/>
        <color rgb="FF0070C0"/>
        <rFont val="Trebuchet MS"/>
        <family val="2"/>
      </rPr>
      <t>1</t>
    </r>
  </si>
  <si>
    <t xml:space="preserve">NEW PASSENGER CAR REGISTRATIONS, BY MARKET AND FUEL TYPE </t>
  </si>
  <si>
    <t>MONTHLY</t>
  </si>
  <si>
    <t>BATTERY ELECTRIC</t>
  </si>
  <si>
    <t>PLUG-IN HYBRID</t>
  </si>
  <si>
    <r>
      <t>HYBRID ELECTRIC</t>
    </r>
    <r>
      <rPr>
        <b/>
        <vertAlign val="superscript"/>
        <sz val="11"/>
        <color theme="0"/>
        <rFont val="Arial"/>
        <family val="2"/>
      </rPr>
      <t>1</t>
    </r>
    <r>
      <rPr>
        <b/>
        <sz val="11"/>
        <color theme="0"/>
        <rFont val="Arial"/>
        <family val="2"/>
      </rPr>
      <t xml:space="preserve"> </t>
    </r>
  </si>
  <si>
    <r>
      <t>OTHERS</t>
    </r>
    <r>
      <rPr>
        <b/>
        <vertAlign val="superscript"/>
        <sz val="11"/>
        <color theme="0"/>
        <rFont val="Arial"/>
        <family val="2"/>
      </rPr>
      <t>2</t>
    </r>
  </si>
  <si>
    <t>PETROL</t>
  </si>
  <si>
    <t>TOTAL</t>
  </si>
  <si>
    <t>February</t>
  </si>
  <si>
    <t>% change</t>
  </si>
  <si>
    <t>23/22</t>
  </si>
  <si>
    <t>Bulgaria</t>
  </si>
  <si>
    <t>Latvia</t>
  </si>
  <si>
    <t>Malta</t>
  </si>
  <si>
    <r>
      <rPr>
        <vertAlign val="superscript"/>
        <sz val="9"/>
        <color theme="1" tint="0.499984740745262"/>
        <rFont val="Arial"/>
        <family val="2"/>
      </rPr>
      <t>1</t>
    </r>
    <r>
      <rPr>
        <sz val="9"/>
        <color theme="1" tint="0.499984740745262"/>
        <rFont val="Arial"/>
        <family val="2"/>
      </rPr>
      <t xml:space="preserve"> Includes full and mild hybrids</t>
    </r>
  </si>
  <si>
    <r>
      <rPr>
        <vertAlign val="superscript"/>
        <sz val="9"/>
        <color theme="1" tint="0.499984740745262"/>
        <rFont val="Arial"/>
        <family val="2"/>
      </rPr>
      <t>2</t>
    </r>
    <r>
      <rPr>
        <sz val="9"/>
        <color theme="1" tint="0.499984740745262"/>
        <rFont val="Arial"/>
        <family val="2"/>
      </rPr>
      <t xml:space="preserve"> Includes fuel cell electric vehicles (FCEVs), natural gas vehicles (NGVs), LPG, E85/ethanol and other fuels</t>
    </r>
  </si>
  <si>
    <t>Jan-Feb</t>
  </si>
  <si>
    <t>YEAR TO DATE</t>
  </si>
  <si>
    <t>Febbraio/February</t>
  </si>
  <si>
    <t>Gen-Feb/Jan-Feb</t>
  </si>
  <si>
    <t>EU13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</si>
</sst>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\+0.0;\-0.0"/>
    <numFmt numFmtId="165" formatCode="0.0"/>
    <numFmt numFmtId="166" formatCode="0.0%"/>
  </numFmts>
  <fonts count="42">
    <font>
      <sz val="10"/>
      <name val="Gill Sans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Trebuchet MS"/>
      <family val="2"/>
    </font>
    <font>
      <b/>
      <i/>
      <sz val="12"/>
      <color indexed="48"/>
      <name val="Trebuchet MS"/>
      <family val="2"/>
    </font>
    <font>
      <sz val="13"/>
      <color indexed="61"/>
      <name val="Trebuchet MS"/>
      <family val="2"/>
    </font>
    <font>
      <sz val="10"/>
      <name val="Trebuchet MS"/>
      <family val="2"/>
    </font>
    <font>
      <sz val="8"/>
      <name val="Trebuchet MS"/>
      <family val="2"/>
    </font>
    <font>
      <i/>
      <sz val="8"/>
      <name val="Trebuchet MS"/>
      <family val="2"/>
    </font>
    <font>
      <sz val="10"/>
      <color indexed="61"/>
      <name val="Trebuchet MS"/>
      <family val="2"/>
    </font>
    <font>
      <i/>
      <sz val="10"/>
      <name val="Trebuchet MS"/>
      <family val="2"/>
    </font>
    <font>
      <i/>
      <sz val="11"/>
      <color rgb="FF7F7F7F"/>
      <name val="Calibri"/>
      <family val="2"/>
      <scheme val="minor"/>
    </font>
    <font>
      <b/>
      <sz val="9"/>
      <name val="Trebuchet MS"/>
      <family val="2"/>
    </font>
    <font>
      <b/>
      <sz val="9"/>
      <color theme="1"/>
      <name val="Trebuchet MS"/>
      <family val="2"/>
    </font>
    <font>
      <sz val="7"/>
      <name val="Trebuchet MS"/>
      <family val="2"/>
    </font>
    <font>
      <b/>
      <sz val="12"/>
      <color theme="4"/>
      <name val="Trebuchet MS"/>
      <family val="2"/>
    </font>
    <font>
      <i/>
      <sz val="8"/>
      <color rgb="FF7F7F7F"/>
      <name val="Trebuchet MS"/>
      <family val="2"/>
    </font>
    <font>
      <i/>
      <sz val="8"/>
      <color theme="0" tint="-0.499984740745262"/>
      <name val="Trebuchet MS"/>
      <family val="2"/>
    </font>
    <font>
      <b/>
      <sz val="12"/>
      <color theme="0"/>
      <name val="Trebuchet MS"/>
      <family val="2"/>
    </font>
    <font>
      <sz val="9"/>
      <color rgb="FF7F7F7F"/>
      <name val="Trebuchet MS"/>
      <family val="2"/>
    </font>
    <font>
      <sz val="9"/>
      <color theme="0" tint="-0.499984740745262"/>
      <name val="Trebuchet MS"/>
      <family val="2"/>
    </font>
    <font>
      <vertAlign val="superscript"/>
      <sz val="9"/>
      <color theme="0" tint="-0.499984740745262"/>
      <name val="Trebuchet MS"/>
      <family val="2"/>
    </font>
    <font>
      <sz val="9"/>
      <color theme="1" tint="0.499984740745262"/>
      <name val="Trebuchet MS"/>
      <family val="2"/>
    </font>
    <font>
      <vertAlign val="superscript"/>
      <sz val="9"/>
      <color theme="1" tint="0.499984740745262"/>
      <name val="Trebuchet MS"/>
      <family val="2"/>
    </font>
    <font>
      <b/>
      <i/>
      <sz val="10"/>
      <color theme="4"/>
      <name val="Trebuchet MS"/>
      <family val="2"/>
    </font>
    <font>
      <b/>
      <sz val="10"/>
      <color theme="0"/>
      <name val="Trebuchet MS"/>
      <family val="2"/>
    </font>
    <font>
      <i/>
      <sz val="10"/>
      <color theme="0"/>
      <name val="Trebuchet MS"/>
      <family val="2"/>
    </font>
    <font>
      <b/>
      <sz val="11"/>
      <color rgb="FF0070C0"/>
      <name val="Trebuchet MS"/>
      <family val="2"/>
    </font>
    <font>
      <b/>
      <vertAlign val="superscript"/>
      <sz val="11"/>
      <color rgb="FF0070C0"/>
      <name val="Trebuchet MS"/>
      <family val="2"/>
    </font>
    <font>
      <sz val="15"/>
      <color rgb="FF002C41"/>
      <name val="Arial"/>
      <family val="2"/>
    </font>
    <font>
      <sz val="14"/>
      <color theme="1"/>
      <name val="Arial Narrow"/>
      <family val="2"/>
    </font>
    <font>
      <b/>
      <sz val="11"/>
      <name val="Arial"/>
      <family val="2"/>
    </font>
    <font>
      <b/>
      <sz val="11"/>
      <color theme="0"/>
      <name val="Arial"/>
      <family val="2"/>
    </font>
    <font>
      <b/>
      <vertAlign val="superscript"/>
      <sz val="11"/>
      <color theme="0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b/>
      <sz val="10"/>
      <color theme="3"/>
      <name val="Arial"/>
      <family val="2"/>
    </font>
    <font>
      <sz val="9"/>
      <color theme="1" tint="0.499984740745262"/>
      <name val="Arial"/>
      <family val="2"/>
    </font>
    <font>
      <vertAlign val="superscript"/>
      <sz val="9"/>
      <color theme="1" tint="0.499984740745262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C4DA"/>
        <bgColor indexed="64"/>
      </patternFill>
    </fill>
    <fill>
      <patternFill patternType="solid">
        <fgColor rgb="FF002C41"/>
        <bgColor indexed="64"/>
      </patternFill>
    </fill>
    <fill>
      <patternFill patternType="solid">
        <fgColor theme="2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2"/>
      </right>
      <top/>
      <bottom/>
      <diagonal/>
    </border>
    <border>
      <left style="medium">
        <color rgb="FF002C41"/>
      </left>
      <right style="thin">
        <color theme="2"/>
      </right>
      <top style="medium">
        <color rgb="FF002C41"/>
      </top>
      <bottom style="medium">
        <color rgb="FF002C41"/>
      </bottom>
      <diagonal/>
    </border>
    <border>
      <left/>
      <right/>
      <top style="medium">
        <color rgb="FF002C41"/>
      </top>
      <bottom style="medium">
        <color rgb="FF002C41"/>
      </bottom>
      <diagonal/>
    </border>
    <border>
      <left/>
      <right style="thin">
        <color theme="2"/>
      </right>
      <top style="medium">
        <color rgb="FF002C41"/>
      </top>
      <bottom style="medium">
        <color rgb="FF002C41"/>
      </bottom>
      <diagonal/>
    </border>
    <border>
      <left/>
      <right style="thin">
        <color theme="2"/>
      </right>
      <top/>
      <bottom style="thin">
        <color theme="2"/>
      </bottom>
      <diagonal/>
    </border>
    <border>
      <left/>
      <right/>
      <top/>
      <bottom style="thin">
        <color theme="2"/>
      </bottom>
      <diagonal/>
    </border>
  </borders>
  <cellStyleXfs count="10">
    <xf numFmtId="0" fontId="0" fillId="0" borderId="0"/>
    <xf numFmtId="0" fontId="5" fillId="0" borderId="0"/>
    <xf numFmtId="0" fontId="14" fillId="0" borderId="0" applyNumberForma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3" borderId="0" applyNumberFormat="0" applyBorder="0" applyAlignment="0" applyProtection="0"/>
    <xf numFmtId="0" fontId="3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108">
    <xf numFmtId="0" fontId="0" fillId="0" borderId="0" xfId="0"/>
    <xf numFmtId="0" fontId="8" fillId="0" borderId="0" xfId="0" applyFont="1" applyAlignment="1">
      <alignment vertical="top"/>
    </xf>
    <xf numFmtId="0" fontId="12" fillId="0" borderId="0" xfId="0" applyFont="1" applyAlignment="1">
      <alignment horizontal="left" vertical="top"/>
    </xf>
    <xf numFmtId="0" fontId="12" fillId="0" borderId="0" xfId="0" applyFont="1" applyAlignment="1">
      <alignment vertical="top"/>
    </xf>
    <xf numFmtId="0" fontId="7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27" fillId="0" borderId="0" xfId="0" applyFont="1" applyAlignment="1">
      <alignment horizontal="left" vertical="top"/>
    </xf>
    <xf numFmtId="0" fontId="13" fillId="0" borderId="0" xfId="0" applyFont="1" applyAlignment="1">
      <alignment horizontal="left" vertical="top"/>
    </xf>
    <xf numFmtId="0" fontId="9" fillId="0" borderId="0" xfId="0" applyFont="1" applyAlignment="1">
      <alignment horizontal="left" vertical="top"/>
    </xf>
    <xf numFmtId="14" fontId="9" fillId="0" borderId="0" xfId="0" applyNumberFormat="1" applyFont="1" applyAlignment="1">
      <alignment horizontal="left" vertical="top"/>
    </xf>
    <xf numFmtId="0" fontId="9" fillId="0" borderId="0" xfId="0" applyFont="1" applyAlignment="1">
      <alignment vertical="top"/>
    </xf>
    <xf numFmtId="0" fontId="11" fillId="0" borderId="0" xfId="0" applyFont="1" applyAlignment="1">
      <alignment vertical="top"/>
    </xf>
    <xf numFmtId="14" fontId="9" fillId="0" borderId="0" xfId="0" applyNumberFormat="1" applyFont="1" applyAlignment="1">
      <alignment vertical="top"/>
    </xf>
    <xf numFmtId="0" fontId="9" fillId="0" borderId="0" xfId="0" applyFont="1" applyAlignment="1">
      <alignment horizontal="right" vertical="top"/>
    </xf>
    <xf numFmtId="0" fontId="6" fillId="0" borderId="0" xfId="0" applyFont="1" applyAlignment="1">
      <alignment vertical="top"/>
    </xf>
    <xf numFmtId="0" fontId="6" fillId="2" borderId="0" xfId="0" applyFont="1" applyFill="1" applyAlignment="1">
      <alignment vertical="top"/>
    </xf>
    <xf numFmtId="0" fontId="0" fillId="0" borderId="0" xfId="0" applyAlignment="1">
      <alignment vertical="top"/>
    </xf>
    <xf numFmtId="49" fontId="22" fillId="0" borderId="0" xfId="2" quotePrefix="1" applyNumberFormat="1" applyFont="1" applyAlignment="1">
      <alignment horizontal="left" vertical="top"/>
    </xf>
    <xf numFmtId="49" fontId="20" fillId="0" borderId="0" xfId="2" quotePrefix="1" applyNumberFormat="1" applyFont="1" applyAlignment="1">
      <alignment horizontal="left" vertical="top"/>
    </xf>
    <xf numFmtId="3" fontId="20" fillId="0" borderId="0" xfId="2" applyNumberFormat="1" applyFont="1" applyAlignment="1">
      <alignment vertical="top"/>
    </xf>
    <xf numFmtId="3" fontId="20" fillId="0" borderId="0" xfId="2" applyNumberFormat="1" applyFont="1" applyAlignment="1">
      <alignment horizontal="right" vertical="top"/>
    </xf>
    <xf numFmtId="0" fontId="10" fillId="0" borderId="0" xfId="0" applyFont="1" applyAlignment="1">
      <alignment vertical="top"/>
    </xf>
    <xf numFmtId="0" fontId="20" fillId="0" borderId="0" xfId="2" quotePrefix="1" applyFont="1" applyAlignment="1">
      <alignment vertical="top"/>
    </xf>
    <xf numFmtId="0" fontId="20" fillId="0" borderId="0" xfId="2" applyFont="1" applyAlignment="1">
      <alignment horizontal="right" vertical="top"/>
    </xf>
    <xf numFmtId="49" fontId="19" fillId="0" borderId="0" xfId="2" quotePrefix="1" applyNumberFormat="1" applyFont="1" applyAlignment="1">
      <alignment horizontal="left" vertical="top"/>
    </xf>
    <xf numFmtId="0" fontId="20" fillId="0" borderId="0" xfId="2" applyFont="1" applyAlignment="1">
      <alignment vertical="top"/>
    </xf>
    <xf numFmtId="0" fontId="10" fillId="0" borderId="0" xfId="0" applyFont="1" applyAlignment="1">
      <alignment horizontal="right" vertical="top"/>
    </xf>
    <xf numFmtId="0" fontId="17" fillId="0" borderId="0" xfId="0" applyFont="1" applyAlignment="1">
      <alignment vertical="top"/>
    </xf>
    <xf numFmtId="0" fontId="9" fillId="0" borderId="0" xfId="0" applyFont="1" applyAlignment="1">
      <alignment vertical="center"/>
    </xf>
    <xf numFmtId="0" fontId="15" fillId="0" borderId="14" xfId="0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2" xfId="0" applyNumberFormat="1" applyFont="1" applyBorder="1" applyAlignment="1">
      <alignment vertical="center"/>
    </xf>
    <xf numFmtId="165" fontId="6" fillId="0" borderId="3" xfId="4" applyNumberFormat="1" applyFont="1" applyBorder="1" applyAlignment="1">
      <alignment vertical="center"/>
    </xf>
    <xf numFmtId="0" fontId="15" fillId="0" borderId="15" xfId="0" applyFont="1" applyBorder="1" applyAlignment="1">
      <alignment vertical="center"/>
    </xf>
    <xf numFmtId="3" fontId="6" fillId="0" borderId="4" xfId="0" applyNumberFormat="1" applyFont="1" applyBorder="1" applyAlignment="1">
      <alignment vertical="center"/>
    </xf>
    <xf numFmtId="3" fontId="6" fillId="0" borderId="5" xfId="0" applyNumberFormat="1" applyFont="1" applyBorder="1" applyAlignment="1">
      <alignment vertical="center"/>
    </xf>
    <xf numFmtId="165" fontId="6" fillId="0" borderId="6" xfId="0" applyNumberFormat="1" applyFont="1" applyBorder="1" applyAlignment="1">
      <alignment vertical="center"/>
    </xf>
    <xf numFmtId="0" fontId="15" fillId="2" borderId="15" xfId="0" applyFont="1" applyFill="1" applyBorder="1" applyAlignment="1">
      <alignment vertical="center"/>
    </xf>
    <xf numFmtId="3" fontId="6" fillId="2" borderId="4" xfId="0" applyNumberFormat="1" applyFont="1" applyFill="1" applyBorder="1" applyAlignment="1">
      <alignment vertical="center"/>
    </xf>
    <xf numFmtId="3" fontId="6" fillId="2" borderId="5" xfId="0" applyNumberFormat="1" applyFont="1" applyFill="1" applyBorder="1" applyAlignment="1">
      <alignment vertical="center"/>
    </xf>
    <xf numFmtId="165" fontId="6" fillId="2" borderId="6" xfId="0" applyNumberFormat="1" applyFont="1" applyFill="1" applyBorder="1" applyAlignment="1">
      <alignment vertical="center"/>
    </xf>
    <xf numFmtId="3" fontId="6" fillId="0" borderId="7" xfId="0" applyNumberFormat="1" applyFont="1" applyBorder="1" applyAlignment="1">
      <alignment vertical="center"/>
    </xf>
    <xf numFmtId="0" fontId="15" fillId="0" borderId="15" xfId="0" applyFont="1" applyBorder="1" applyAlignment="1">
      <alignment horizontal="left" vertical="center"/>
    </xf>
    <xf numFmtId="0" fontId="15" fillId="0" borderId="6" xfId="0" applyFont="1" applyBorder="1" applyAlignment="1">
      <alignment vertical="center"/>
    </xf>
    <xf numFmtId="0" fontId="21" fillId="4" borderId="10" xfId="7" applyFont="1" applyFill="1" applyBorder="1" applyAlignment="1">
      <alignment vertical="center"/>
    </xf>
    <xf numFmtId="3" fontId="21" fillId="4" borderId="21" xfId="7" applyNumberFormat="1" applyFont="1" applyFill="1" applyBorder="1" applyAlignment="1">
      <alignment vertical="center"/>
    </xf>
    <xf numFmtId="3" fontId="21" fillId="4" borderId="9" xfId="7" applyNumberFormat="1" applyFont="1" applyFill="1" applyBorder="1" applyAlignment="1">
      <alignment vertical="center"/>
    </xf>
    <xf numFmtId="165" fontId="21" fillId="4" borderId="10" xfId="7" applyNumberFormat="1" applyFont="1" applyFill="1" applyBorder="1" applyAlignment="1">
      <alignment vertical="center"/>
    </xf>
    <xf numFmtId="0" fontId="16" fillId="5" borderId="10" xfId="7" applyFont="1" applyFill="1" applyBorder="1" applyAlignment="1">
      <alignment vertical="center"/>
    </xf>
    <xf numFmtId="3" fontId="16" fillId="5" borderId="20" xfId="7" applyNumberFormat="1" applyFont="1" applyFill="1" applyBorder="1" applyAlignment="1">
      <alignment vertical="center"/>
    </xf>
    <xf numFmtId="3" fontId="16" fillId="5" borderId="16" xfId="7" applyNumberFormat="1" applyFont="1" applyFill="1" applyBorder="1" applyAlignment="1">
      <alignment vertical="center"/>
    </xf>
    <xf numFmtId="165" fontId="16" fillId="5" borderId="10" xfId="7" applyNumberFormat="1" applyFont="1" applyFill="1" applyBorder="1" applyAlignment="1">
      <alignment vertical="center"/>
    </xf>
    <xf numFmtId="0" fontId="15" fillId="2" borderId="6" xfId="0" applyFont="1" applyFill="1" applyBorder="1" applyAlignment="1">
      <alignment vertical="center"/>
    </xf>
    <xf numFmtId="3" fontId="6" fillId="2" borderId="7" xfId="0" applyNumberFormat="1" applyFont="1" applyFill="1" applyBorder="1" applyAlignment="1">
      <alignment vertical="center"/>
    </xf>
    <xf numFmtId="3" fontId="21" fillId="4" borderId="20" xfId="7" applyNumberFormat="1" applyFont="1" applyFill="1" applyBorder="1" applyAlignment="1">
      <alignment vertical="center"/>
    </xf>
    <xf numFmtId="3" fontId="21" fillId="4" borderId="16" xfId="7" applyNumberFormat="1" applyFont="1" applyFill="1" applyBorder="1" applyAlignment="1">
      <alignment vertical="center"/>
    </xf>
    <xf numFmtId="0" fontId="15" fillId="2" borderId="22" xfId="0" applyFont="1" applyFill="1" applyBorder="1" applyAlignment="1">
      <alignment vertical="center"/>
    </xf>
    <xf numFmtId="165" fontId="6" fillId="2" borderId="22" xfId="0" applyNumberFormat="1" applyFont="1" applyFill="1" applyBorder="1" applyAlignment="1">
      <alignment vertical="center"/>
    </xf>
    <xf numFmtId="165" fontId="21" fillId="4" borderId="19" xfId="7" applyNumberFormat="1" applyFont="1" applyFill="1" applyBorder="1" applyAlignment="1">
      <alignment vertical="center"/>
    </xf>
    <xf numFmtId="3" fontId="21" fillId="4" borderId="8" xfId="7" applyNumberFormat="1" applyFont="1" applyFill="1" applyBorder="1" applyAlignment="1">
      <alignment vertical="center"/>
    </xf>
    <xf numFmtId="0" fontId="15" fillId="5" borderId="10" xfId="0" applyFont="1" applyFill="1" applyBorder="1" applyAlignment="1">
      <alignment vertical="center"/>
    </xf>
    <xf numFmtId="3" fontId="15" fillId="5" borderId="11" xfId="0" applyNumberFormat="1" applyFont="1" applyFill="1" applyBorder="1" applyAlignment="1">
      <alignment vertical="center"/>
    </xf>
    <xf numFmtId="3" fontId="15" fillId="5" borderId="12" xfId="0" applyNumberFormat="1" applyFont="1" applyFill="1" applyBorder="1" applyAlignment="1">
      <alignment vertical="center"/>
    </xf>
    <xf numFmtId="165" fontId="15" fillId="5" borderId="13" xfId="0" applyNumberFormat="1" applyFont="1" applyFill="1" applyBorder="1" applyAlignment="1">
      <alignment vertical="center"/>
    </xf>
    <xf numFmtId="164" fontId="28" fillId="6" borderId="17" xfId="0" applyNumberFormat="1" applyFont="1" applyFill="1" applyBorder="1" applyAlignment="1">
      <alignment horizontal="center"/>
    </xf>
    <xf numFmtId="164" fontId="29" fillId="6" borderId="18" xfId="0" applyNumberFormat="1" applyFont="1" applyFill="1" applyBorder="1" applyAlignment="1">
      <alignment horizontal="center"/>
    </xf>
    <xf numFmtId="0" fontId="30" fillId="0" borderId="0" xfId="0" applyFont="1" applyAlignment="1">
      <alignment horizontal="center" vertical="center"/>
    </xf>
    <xf numFmtId="49" fontId="25" fillId="0" borderId="0" xfId="2" quotePrefix="1" applyNumberFormat="1" applyFont="1" applyAlignment="1">
      <alignment horizontal="right"/>
    </xf>
    <xf numFmtId="49" fontId="23" fillId="0" borderId="0" xfId="2" quotePrefix="1" applyNumberFormat="1" applyFont="1" applyAlignment="1">
      <alignment horizontal="right"/>
    </xf>
    <xf numFmtId="0" fontId="29" fillId="6" borderId="11" xfId="0" quotePrefix="1" applyFont="1" applyFill="1" applyBorder="1" applyAlignment="1">
      <alignment horizontal="center"/>
    </xf>
    <xf numFmtId="0" fontId="29" fillId="6" borderId="25" xfId="0" quotePrefix="1" applyFont="1" applyFill="1" applyBorder="1" applyAlignment="1">
      <alignment horizontal="center"/>
    </xf>
    <xf numFmtId="0" fontId="18" fillId="0" borderId="0" xfId="0" applyFont="1" applyAlignment="1">
      <alignment horizontal="center" vertical="center"/>
    </xf>
    <xf numFmtId="17" fontId="28" fillId="6" borderId="24" xfId="0" quotePrefix="1" applyNumberFormat="1" applyFont="1" applyFill="1" applyBorder="1" applyAlignment="1">
      <alignment horizontal="center"/>
    </xf>
    <xf numFmtId="17" fontId="28" fillId="6" borderId="23" xfId="0" quotePrefix="1" applyNumberFormat="1" applyFont="1" applyFill="1" applyBorder="1" applyAlignment="1">
      <alignment horizontal="center"/>
    </xf>
    <xf numFmtId="0" fontId="32" fillId="2" borderId="0" xfId="8" applyFont="1" applyFill="1" applyAlignment="1">
      <alignment vertical="center"/>
    </xf>
    <xf numFmtId="0" fontId="1" fillId="2" borderId="0" xfId="8" applyFill="1"/>
    <xf numFmtId="0" fontId="1" fillId="0" borderId="0" xfId="8"/>
    <xf numFmtId="0" fontId="33" fillId="2" borderId="0" xfId="8" applyFont="1" applyFill="1" applyAlignment="1">
      <alignment vertical="center"/>
    </xf>
    <xf numFmtId="0" fontId="34" fillId="7" borderId="0" xfId="2" applyFont="1" applyFill="1" applyBorder="1" applyAlignment="1">
      <alignment horizontal="center" vertical="top"/>
    </xf>
    <xf numFmtId="3" fontId="35" fillId="8" borderId="26" xfId="9" applyNumberFormat="1" applyFont="1" applyFill="1" applyBorder="1" applyAlignment="1">
      <alignment horizontal="center" vertical="center"/>
    </xf>
    <xf numFmtId="0" fontId="37" fillId="7" borderId="0" xfId="2" applyFont="1" applyFill="1" applyBorder="1" applyAlignment="1">
      <alignment horizontal="center" vertical="top"/>
    </xf>
    <xf numFmtId="3" fontId="38" fillId="6" borderId="27" xfId="9" applyNumberFormat="1" applyFont="1" applyFill="1" applyBorder="1" applyAlignment="1">
      <alignment horizontal="right" vertical="center"/>
    </xf>
    <xf numFmtId="3" fontId="39" fillId="6" borderId="27" xfId="9" applyNumberFormat="1" applyFont="1" applyFill="1" applyBorder="1" applyAlignment="1">
      <alignment horizontal="right" vertical="center"/>
    </xf>
    <xf numFmtId="0" fontId="37" fillId="7" borderId="28" xfId="2" applyFont="1" applyFill="1" applyBorder="1" applyAlignment="1">
      <alignment horizontal="center" vertical="top"/>
    </xf>
    <xf numFmtId="0" fontId="38" fillId="6" borderId="29" xfId="9" applyNumberFormat="1" applyFont="1" applyFill="1" applyBorder="1" applyAlignment="1">
      <alignment horizontal="right" vertical="center"/>
    </xf>
    <xf numFmtId="0" fontId="39" fillId="6" borderId="29" xfId="9" applyNumberFormat="1" applyFont="1" applyFill="1" applyBorder="1" applyAlignment="1">
      <alignment horizontal="right" vertical="center"/>
    </xf>
    <xf numFmtId="166" fontId="0" fillId="0" borderId="0" xfId="9" applyNumberFormat="1" applyFont="1"/>
    <xf numFmtId="0" fontId="5" fillId="7" borderId="30" xfId="8" applyFont="1" applyFill="1" applyBorder="1" applyAlignment="1">
      <alignment horizontal="left" vertical="center" indent="1"/>
    </xf>
    <xf numFmtId="3" fontId="5" fillId="2" borderId="0" xfId="8" applyNumberFormat="1" applyFont="1" applyFill="1" applyAlignment="1">
      <alignment horizontal="right" vertical="center"/>
    </xf>
    <xf numFmtId="164" fontId="5" fillId="2" borderId="30" xfId="8" applyNumberFormat="1" applyFont="1" applyFill="1" applyBorder="1" applyAlignment="1">
      <alignment horizontal="right" vertical="center"/>
    </xf>
    <xf numFmtId="3" fontId="5" fillId="2" borderId="0" xfId="2" applyNumberFormat="1" applyFont="1" applyFill="1" applyBorder="1" applyAlignment="1">
      <alignment horizontal="right" vertical="center"/>
    </xf>
    <xf numFmtId="164" fontId="5" fillId="2" borderId="30" xfId="2" applyNumberFormat="1" applyFont="1" applyFill="1" applyBorder="1" applyAlignment="1">
      <alignment horizontal="right" vertical="center"/>
    </xf>
    <xf numFmtId="0" fontId="38" fillId="9" borderId="31" xfId="8" applyFont="1" applyFill="1" applyBorder="1" applyAlignment="1">
      <alignment horizontal="left" vertical="center" indent="1"/>
    </xf>
    <xf numFmtId="3" fontId="38" fillId="9" borderId="32" xfId="9" applyNumberFormat="1" applyFont="1" applyFill="1" applyBorder="1" applyAlignment="1">
      <alignment horizontal="right" vertical="center"/>
    </xf>
    <xf numFmtId="164" fontId="38" fillId="9" borderId="33" xfId="9" applyNumberFormat="1" applyFont="1" applyFill="1" applyBorder="1" applyAlignment="1">
      <alignment horizontal="right" vertical="center"/>
    </xf>
    <xf numFmtId="2" fontId="0" fillId="0" borderId="0" xfId="9" applyNumberFormat="1" applyFont="1"/>
    <xf numFmtId="0" fontId="39" fillId="10" borderId="30" xfId="8" applyFont="1" applyFill="1" applyBorder="1" applyAlignment="1">
      <alignment horizontal="left" vertical="center" indent="1"/>
    </xf>
    <xf numFmtId="3" fontId="39" fillId="10" borderId="0" xfId="8" applyNumberFormat="1" applyFont="1" applyFill="1" applyAlignment="1">
      <alignment horizontal="right" vertical="center"/>
    </xf>
    <xf numFmtId="164" fontId="39" fillId="10" borderId="30" xfId="8" applyNumberFormat="1" applyFont="1" applyFill="1" applyBorder="1" applyAlignment="1">
      <alignment horizontal="right" vertical="center"/>
    </xf>
    <xf numFmtId="0" fontId="39" fillId="10" borderId="34" xfId="8" applyFont="1" applyFill="1" applyBorder="1" applyAlignment="1">
      <alignment horizontal="left" vertical="center" indent="1"/>
    </xf>
    <xf numFmtId="3" fontId="39" fillId="10" borderId="35" xfId="8" applyNumberFormat="1" applyFont="1" applyFill="1" applyBorder="1" applyAlignment="1">
      <alignment horizontal="right" vertical="center"/>
    </xf>
    <xf numFmtId="164" fontId="39" fillId="10" borderId="34" xfId="8" applyNumberFormat="1" applyFont="1" applyFill="1" applyBorder="1" applyAlignment="1">
      <alignment horizontal="right" vertical="center"/>
    </xf>
    <xf numFmtId="49" fontId="40" fillId="2" borderId="0" xfId="2" quotePrefix="1" applyNumberFormat="1" applyFont="1" applyFill="1" applyAlignment="1">
      <alignment horizontal="left"/>
    </xf>
    <xf numFmtId="0" fontId="0" fillId="0" borderId="0" xfId="9" applyNumberFormat="1" applyFont="1"/>
    <xf numFmtId="3" fontId="0" fillId="0" borderId="0" xfId="9" applyNumberFormat="1" applyFont="1"/>
    <xf numFmtId="2" fontId="16" fillId="5" borderId="10" xfId="7" applyNumberFormat="1" applyFont="1" applyFill="1" applyBorder="1" applyAlignment="1">
      <alignment vertical="center"/>
    </xf>
    <xf numFmtId="2" fontId="15" fillId="5" borderId="13" xfId="0" applyNumberFormat="1" applyFont="1" applyFill="1" applyBorder="1" applyAlignment="1">
      <alignment vertical="center"/>
    </xf>
    <xf numFmtId="3" fontId="6" fillId="0" borderId="0" xfId="0" applyNumberFormat="1" applyFont="1" applyAlignment="1">
      <alignment vertical="top"/>
    </xf>
  </cellXfs>
  <cellStyles count="10">
    <cellStyle name="20% - Colore 5" xfId="7" builtinId="46"/>
    <cellStyle name="20% - Colore 5 2" xfId="5" xr:uid="{00000000-0005-0000-0000-000001000000}"/>
    <cellStyle name="20% - Colore 5 3" xfId="6" xr:uid="{00000000-0005-0000-0000-000002000000}"/>
    <cellStyle name="Normal 2" xfId="1" xr:uid="{00000000-0005-0000-0000-000003000000}"/>
    <cellStyle name="Normale" xfId="0" builtinId="0"/>
    <cellStyle name="Normale 2" xfId="3" xr:uid="{00000000-0005-0000-0000-000005000000}"/>
    <cellStyle name="Normale 3" xfId="8" xr:uid="{452629BA-B1F5-4894-A136-32026F21235A}"/>
    <cellStyle name="Percentuale 2" xfId="4" xr:uid="{00000000-0005-0000-0000-000006000000}"/>
    <cellStyle name="Percentuale 3" xfId="9" xr:uid="{B1DF3CC8-AA5F-499D-9714-DC80D3322580}"/>
    <cellStyle name="Testo descrittivo" xfId="2" builtinId="53"/>
  </cellStyles>
  <dxfs count="6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3399FF"/>
      <color rgb="FFCCECFF"/>
      <color rgb="FF99CCFF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13607</xdr:rowOff>
    </xdr:from>
    <xdr:to>
      <xdr:col>1</xdr:col>
      <xdr:colOff>1279525</xdr:colOff>
      <xdr:row>5</xdr:row>
      <xdr:rowOff>125870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272D85E0-3EE2-4B61-B0A3-97BDA3213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9575" y="204107"/>
          <a:ext cx="1270000" cy="8742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13607</xdr:rowOff>
    </xdr:from>
    <xdr:to>
      <xdr:col>1</xdr:col>
      <xdr:colOff>1279525</xdr:colOff>
      <xdr:row>5</xdr:row>
      <xdr:rowOff>125870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1CC18618-DF9C-41D7-8B34-38CD79E99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" y="204107"/>
          <a:ext cx="1270000" cy="8742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13607</xdr:rowOff>
    </xdr:from>
    <xdr:to>
      <xdr:col>1</xdr:col>
      <xdr:colOff>1279525</xdr:colOff>
      <xdr:row>5</xdr:row>
      <xdr:rowOff>125870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EFCCABB7-C0BD-4477-8742-117646A68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" y="204107"/>
          <a:ext cx="1270000" cy="8742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13607</xdr:rowOff>
    </xdr:from>
    <xdr:to>
      <xdr:col>1</xdr:col>
      <xdr:colOff>1279525</xdr:colOff>
      <xdr:row>5</xdr:row>
      <xdr:rowOff>125870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CA67C56-69BE-4623-9364-CB9124361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" y="204107"/>
          <a:ext cx="1270000" cy="87426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13607</xdr:rowOff>
    </xdr:from>
    <xdr:to>
      <xdr:col>1</xdr:col>
      <xdr:colOff>1279525</xdr:colOff>
      <xdr:row>5</xdr:row>
      <xdr:rowOff>125870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22803DF1-6577-45A6-9695-5BCB86B63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" y="204107"/>
          <a:ext cx="1270000" cy="87426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13607</xdr:rowOff>
    </xdr:from>
    <xdr:to>
      <xdr:col>1</xdr:col>
      <xdr:colOff>1279525</xdr:colOff>
      <xdr:row>5</xdr:row>
      <xdr:rowOff>125870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D22F13C1-DD32-4F18-8DB9-F4CB67605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" y="204107"/>
          <a:ext cx="1270000" cy="8742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87FFD-CF2B-4B3B-AE3D-F6A0A80D1B8A}">
  <sheetPr>
    <pageSetUpPr fitToPage="1"/>
  </sheetPr>
  <dimension ref="A1:AA68"/>
  <sheetViews>
    <sheetView topLeftCell="A8" zoomScaleNormal="100" workbookViewId="0">
      <selection activeCell="X33" sqref="X33"/>
    </sheetView>
  </sheetViews>
  <sheetFormatPr defaultRowHeight="13.9" customHeight="1"/>
  <cols>
    <col min="1" max="1" width="19.28515625" style="76" bestFit="1" customWidth="1"/>
    <col min="2" max="2" width="11.28515625" style="76" customWidth="1"/>
    <col min="3" max="4" width="9.7109375" style="76" customWidth="1"/>
    <col min="5" max="5" width="11.28515625" style="76" customWidth="1"/>
    <col min="6" max="7" width="9.7109375" style="76" customWidth="1"/>
    <col min="8" max="8" width="11.28515625" style="76" customWidth="1"/>
    <col min="9" max="10" width="9.7109375" style="76" customWidth="1"/>
    <col min="11" max="11" width="11.28515625" style="76" customWidth="1"/>
    <col min="12" max="13" width="9.7109375" style="76" customWidth="1"/>
    <col min="14" max="14" width="11.28515625" style="76" customWidth="1"/>
    <col min="15" max="16" width="9.7109375" style="76" customWidth="1"/>
    <col min="17" max="17" width="11.28515625" style="76" customWidth="1"/>
    <col min="18" max="19" width="9.7109375" style="76" customWidth="1"/>
    <col min="20" max="20" width="11.28515625" style="76" customWidth="1"/>
    <col min="21" max="22" width="9.7109375" style="76" customWidth="1"/>
    <col min="23" max="23" width="9.140625" style="76"/>
    <col min="24" max="24" width="17" style="76" customWidth="1"/>
    <col min="25" max="16384" width="9.140625" style="76"/>
  </cols>
  <sheetData>
    <row r="1" spans="1:27" ht="18.75">
      <c r="A1" s="74" t="s">
        <v>48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</row>
    <row r="2" spans="1:27" ht="18">
      <c r="A2" s="77" t="s">
        <v>49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</row>
    <row r="3" spans="1:27" ht="16.149999999999999" customHeight="1">
      <c r="A3" s="78"/>
      <c r="B3" s="79" t="s">
        <v>50</v>
      </c>
      <c r="C3" s="79"/>
      <c r="D3" s="79"/>
      <c r="E3" s="79" t="s">
        <v>51</v>
      </c>
      <c r="F3" s="79"/>
      <c r="G3" s="79"/>
      <c r="H3" s="79" t="s">
        <v>52</v>
      </c>
      <c r="I3" s="79"/>
      <c r="J3" s="79"/>
      <c r="K3" s="79" t="s">
        <v>53</v>
      </c>
      <c r="L3" s="79"/>
      <c r="M3" s="79"/>
      <c r="N3" s="79" t="s">
        <v>54</v>
      </c>
      <c r="O3" s="79"/>
      <c r="P3" s="79"/>
      <c r="Q3" s="79" t="s">
        <v>43</v>
      </c>
      <c r="R3" s="79"/>
      <c r="S3" s="79"/>
      <c r="T3" s="79" t="s">
        <v>55</v>
      </c>
      <c r="U3" s="79"/>
      <c r="V3" s="79"/>
    </row>
    <row r="4" spans="1:27" ht="15" customHeight="1">
      <c r="A4" s="80"/>
      <c r="B4" s="81" t="s">
        <v>56</v>
      </c>
      <c r="C4" s="81" t="s">
        <v>56</v>
      </c>
      <c r="D4" s="82" t="s">
        <v>57</v>
      </c>
      <c r="E4" s="81" t="s">
        <v>56</v>
      </c>
      <c r="F4" s="81" t="s">
        <v>56</v>
      </c>
      <c r="G4" s="82" t="s">
        <v>57</v>
      </c>
      <c r="H4" s="81" t="s">
        <v>56</v>
      </c>
      <c r="I4" s="81" t="s">
        <v>56</v>
      </c>
      <c r="J4" s="82" t="s">
        <v>57</v>
      </c>
      <c r="K4" s="81" t="s">
        <v>56</v>
      </c>
      <c r="L4" s="81" t="s">
        <v>56</v>
      </c>
      <c r="M4" s="82" t="s">
        <v>57</v>
      </c>
      <c r="N4" s="81" t="s">
        <v>56</v>
      </c>
      <c r="O4" s="81" t="s">
        <v>56</v>
      </c>
      <c r="P4" s="82" t="s">
        <v>57</v>
      </c>
      <c r="Q4" s="81" t="s">
        <v>56</v>
      </c>
      <c r="R4" s="81" t="s">
        <v>56</v>
      </c>
      <c r="S4" s="82" t="s">
        <v>57</v>
      </c>
      <c r="T4" s="81" t="s">
        <v>56</v>
      </c>
      <c r="U4" s="81" t="s">
        <v>56</v>
      </c>
      <c r="V4" s="82" t="s">
        <v>57</v>
      </c>
    </row>
    <row r="5" spans="1:27" ht="15" customHeight="1">
      <c r="A5" s="83"/>
      <c r="B5" s="84">
        <v>2023</v>
      </c>
      <c r="C5" s="84">
        <v>2022</v>
      </c>
      <c r="D5" s="85" t="s">
        <v>58</v>
      </c>
      <c r="E5" s="84">
        <v>2023</v>
      </c>
      <c r="F5" s="84">
        <v>2022</v>
      </c>
      <c r="G5" s="85" t="s">
        <v>58</v>
      </c>
      <c r="H5" s="84">
        <v>2023</v>
      </c>
      <c r="I5" s="84">
        <v>2022</v>
      </c>
      <c r="J5" s="85" t="s">
        <v>58</v>
      </c>
      <c r="K5" s="84">
        <v>2023</v>
      </c>
      <c r="L5" s="84">
        <v>2022</v>
      </c>
      <c r="M5" s="85" t="s">
        <v>58</v>
      </c>
      <c r="N5" s="84">
        <v>2023</v>
      </c>
      <c r="O5" s="84">
        <v>2022</v>
      </c>
      <c r="P5" s="85" t="s">
        <v>58</v>
      </c>
      <c r="Q5" s="84">
        <v>2023</v>
      </c>
      <c r="R5" s="84">
        <v>2022</v>
      </c>
      <c r="S5" s="85" t="s">
        <v>58</v>
      </c>
      <c r="T5" s="84">
        <v>2023</v>
      </c>
      <c r="U5" s="84">
        <v>2022</v>
      </c>
      <c r="V5" s="85" t="s">
        <v>58</v>
      </c>
      <c r="W5" s="86"/>
      <c r="X5" s="86"/>
      <c r="Y5" s="86"/>
      <c r="Z5" s="86"/>
      <c r="AA5" s="86"/>
    </row>
    <row r="6" spans="1:27" ht="15" customHeight="1">
      <c r="A6" s="87" t="s">
        <v>5</v>
      </c>
      <c r="B6" s="88">
        <v>3415</v>
      </c>
      <c r="C6" s="88">
        <v>2114</v>
      </c>
      <c r="D6" s="89">
        <v>61.542100283822144</v>
      </c>
      <c r="E6" s="88">
        <v>1276</v>
      </c>
      <c r="F6" s="88">
        <v>927</v>
      </c>
      <c r="G6" s="89">
        <v>37.648327939590075</v>
      </c>
      <c r="H6" s="88">
        <v>3679</v>
      </c>
      <c r="I6" s="88">
        <v>3237</v>
      </c>
      <c r="J6" s="89">
        <v>13.654618473895583</v>
      </c>
      <c r="K6" s="88">
        <v>0</v>
      </c>
      <c r="L6" s="88">
        <v>9</v>
      </c>
      <c r="M6" s="89">
        <v>-100</v>
      </c>
      <c r="N6" s="88">
        <v>5929</v>
      </c>
      <c r="O6" s="88">
        <v>6053</v>
      </c>
      <c r="P6" s="89">
        <v>-2.0485709565504706</v>
      </c>
      <c r="Q6" s="88">
        <v>3596</v>
      </c>
      <c r="R6" s="88">
        <v>3763</v>
      </c>
      <c r="S6" s="89">
        <v>-4.437948445389317</v>
      </c>
      <c r="T6" s="88">
        <v>17895</v>
      </c>
      <c r="U6" s="88">
        <v>16103</v>
      </c>
      <c r="V6" s="89">
        <v>11.128361174936348</v>
      </c>
      <c r="W6" s="86"/>
      <c r="X6" s="86"/>
      <c r="Y6" s="86"/>
      <c r="Z6" s="86"/>
      <c r="AA6" s="86"/>
    </row>
    <row r="7" spans="1:27" ht="15" customHeight="1">
      <c r="A7" s="87" t="s">
        <v>6</v>
      </c>
      <c r="B7" s="90">
        <v>5624</v>
      </c>
      <c r="C7" s="90">
        <v>3068</v>
      </c>
      <c r="D7" s="91">
        <v>83.31160365058669</v>
      </c>
      <c r="E7" s="90">
        <v>6878</v>
      </c>
      <c r="F7" s="90">
        <v>4484</v>
      </c>
      <c r="G7" s="91">
        <v>53.389830508474581</v>
      </c>
      <c r="H7" s="90">
        <v>3371</v>
      </c>
      <c r="I7" s="90">
        <v>2470</v>
      </c>
      <c r="J7" s="91">
        <v>36.477732793522264</v>
      </c>
      <c r="K7" s="90">
        <v>344</v>
      </c>
      <c r="L7" s="90">
        <v>258</v>
      </c>
      <c r="M7" s="91">
        <v>33.333333333333329</v>
      </c>
      <c r="N7" s="90">
        <v>19313</v>
      </c>
      <c r="O7" s="90">
        <v>16091</v>
      </c>
      <c r="P7" s="91">
        <v>20.023615685787085</v>
      </c>
      <c r="Q7" s="90">
        <v>4353</v>
      </c>
      <c r="R7" s="90">
        <v>5830</v>
      </c>
      <c r="S7" s="91">
        <v>-25.334476843910807</v>
      </c>
      <c r="T7" s="90">
        <v>39883</v>
      </c>
      <c r="U7" s="90">
        <v>32201</v>
      </c>
      <c r="V7" s="91">
        <v>23.856401975093942</v>
      </c>
      <c r="W7" s="86"/>
      <c r="X7" s="86"/>
      <c r="Y7" s="86"/>
      <c r="Z7" s="86"/>
      <c r="AA7" s="86"/>
    </row>
    <row r="8" spans="1:27" ht="15" customHeight="1">
      <c r="A8" s="87" t="s">
        <v>59</v>
      </c>
      <c r="B8" s="90">
        <v>82</v>
      </c>
      <c r="C8" s="90">
        <v>51</v>
      </c>
      <c r="D8" s="91">
        <v>60.784313725490193</v>
      </c>
      <c r="E8" s="90">
        <v>11</v>
      </c>
      <c r="F8" s="90">
        <v>5</v>
      </c>
      <c r="G8" s="91">
        <v>120</v>
      </c>
      <c r="H8" s="90">
        <v>62</v>
      </c>
      <c r="I8" s="90">
        <v>59</v>
      </c>
      <c r="J8" s="91">
        <v>5.0847457627118651</v>
      </c>
      <c r="K8" s="90">
        <v>2</v>
      </c>
      <c r="L8" s="90">
        <v>0</v>
      </c>
      <c r="M8" s="91"/>
      <c r="N8" s="90">
        <v>1857</v>
      </c>
      <c r="O8" s="90">
        <v>1433</v>
      </c>
      <c r="P8" s="91">
        <v>29.588276343335661</v>
      </c>
      <c r="Q8" s="90">
        <v>575</v>
      </c>
      <c r="R8" s="90">
        <v>383</v>
      </c>
      <c r="S8" s="91">
        <v>50.130548302872057</v>
      </c>
      <c r="T8" s="90">
        <v>2589</v>
      </c>
      <c r="U8" s="90">
        <v>1931</v>
      </c>
      <c r="V8" s="91">
        <v>34.075608493008801</v>
      </c>
      <c r="W8" s="86"/>
      <c r="X8" s="86"/>
      <c r="Y8" s="86"/>
      <c r="Z8" s="86"/>
      <c r="AA8" s="86"/>
    </row>
    <row r="9" spans="1:27" ht="15" customHeight="1">
      <c r="A9" s="87" t="s">
        <v>7</v>
      </c>
      <c r="B9" s="88">
        <v>154</v>
      </c>
      <c r="C9" s="88">
        <v>50</v>
      </c>
      <c r="D9" s="89">
        <v>208</v>
      </c>
      <c r="E9" s="88">
        <v>79</v>
      </c>
      <c r="F9" s="88">
        <v>78</v>
      </c>
      <c r="G9" s="89">
        <v>1.2820512820512819</v>
      </c>
      <c r="H9" s="88">
        <v>767</v>
      </c>
      <c r="I9" s="88">
        <v>704</v>
      </c>
      <c r="J9" s="89">
        <v>8.9488636363636367</v>
      </c>
      <c r="K9" s="88">
        <v>139</v>
      </c>
      <c r="L9" s="88">
        <v>63</v>
      </c>
      <c r="M9" s="89">
        <v>120.63492063492063</v>
      </c>
      <c r="N9" s="88">
        <v>1774</v>
      </c>
      <c r="O9" s="88">
        <v>1399</v>
      </c>
      <c r="P9" s="89">
        <v>26.804860614724802</v>
      </c>
      <c r="Q9" s="88">
        <v>733</v>
      </c>
      <c r="R9" s="88">
        <v>585</v>
      </c>
      <c r="S9" s="89">
        <v>25.299145299145298</v>
      </c>
      <c r="T9" s="88">
        <v>3646</v>
      </c>
      <c r="U9" s="88">
        <v>2879</v>
      </c>
      <c r="V9" s="89">
        <v>26.641194859326156</v>
      </c>
      <c r="W9" s="86"/>
      <c r="X9" s="86"/>
      <c r="Y9" s="86"/>
      <c r="Z9" s="86"/>
      <c r="AA9" s="86"/>
    </row>
    <row r="10" spans="1:27" ht="15" customHeight="1">
      <c r="A10" s="87" t="s">
        <v>8</v>
      </c>
      <c r="B10" s="88">
        <v>32</v>
      </c>
      <c r="C10" s="88">
        <v>0</v>
      </c>
      <c r="D10" s="89"/>
      <c r="E10" s="88">
        <v>30</v>
      </c>
      <c r="F10" s="88">
        <v>29</v>
      </c>
      <c r="G10" s="89">
        <v>3.4482758620689653</v>
      </c>
      <c r="H10" s="88">
        <v>336</v>
      </c>
      <c r="I10" s="88">
        <v>367</v>
      </c>
      <c r="J10" s="89">
        <v>-8.4468664850136239</v>
      </c>
      <c r="K10" s="88">
        <v>0</v>
      </c>
      <c r="L10" s="88">
        <v>0</v>
      </c>
      <c r="M10" s="89"/>
      <c r="N10" s="88">
        <v>583</v>
      </c>
      <c r="O10" s="88">
        <v>668</v>
      </c>
      <c r="P10" s="89">
        <v>-12.724550898203594</v>
      </c>
      <c r="Q10" s="88">
        <v>30</v>
      </c>
      <c r="R10" s="88">
        <v>37</v>
      </c>
      <c r="S10" s="89">
        <v>-18.918918918918919</v>
      </c>
      <c r="T10" s="88">
        <v>1011</v>
      </c>
      <c r="U10" s="88">
        <v>1101</v>
      </c>
      <c r="V10" s="89">
        <v>-8.1743869209809272</v>
      </c>
      <c r="W10" s="86"/>
      <c r="X10" s="86"/>
      <c r="Y10" s="86"/>
      <c r="Z10" s="86"/>
      <c r="AA10" s="86"/>
    </row>
    <row r="11" spans="1:27" ht="15" customHeight="1">
      <c r="A11" s="87" t="s">
        <v>9</v>
      </c>
      <c r="B11" s="88">
        <v>299</v>
      </c>
      <c r="C11" s="88">
        <v>309</v>
      </c>
      <c r="D11" s="89">
        <v>-3.2362459546925564</v>
      </c>
      <c r="E11" s="88">
        <v>370</v>
      </c>
      <c r="F11" s="88">
        <v>218</v>
      </c>
      <c r="G11" s="89">
        <v>69.724770642201833</v>
      </c>
      <c r="H11" s="88">
        <v>2965</v>
      </c>
      <c r="I11" s="88">
        <v>2108</v>
      </c>
      <c r="J11" s="89">
        <v>40.654648956356738</v>
      </c>
      <c r="K11" s="88">
        <v>361</v>
      </c>
      <c r="L11" s="88">
        <v>390</v>
      </c>
      <c r="M11" s="89">
        <v>-7.4358974358974361</v>
      </c>
      <c r="N11" s="88">
        <v>9183</v>
      </c>
      <c r="O11" s="88">
        <v>7954</v>
      </c>
      <c r="P11" s="89">
        <v>15.451345235101835</v>
      </c>
      <c r="Q11" s="88">
        <v>3648</v>
      </c>
      <c r="R11" s="88">
        <v>3246</v>
      </c>
      <c r="S11" s="89">
        <v>12.384473197781885</v>
      </c>
      <c r="T11" s="88">
        <v>16826</v>
      </c>
      <c r="U11" s="88">
        <v>14225</v>
      </c>
      <c r="V11" s="89">
        <v>18.284710017574692</v>
      </c>
      <c r="W11" s="86"/>
      <c r="X11" s="86"/>
      <c r="Y11" s="86"/>
      <c r="Z11" s="86"/>
      <c r="AA11" s="86"/>
    </row>
    <row r="12" spans="1:27" ht="15" customHeight="1">
      <c r="A12" s="87" t="s">
        <v>10</v>
      </c>
      <c r="B12" s="88">
        <v>3148</v>
      </c>
      <c r="C12" s="88">
        <v>1717</v>
      </c>
      <c r="D12" s="89">
        <v>83.343040186371582</v>
      </c>
      <c r="E12" s="88">
        <v>1183</v>
      </c>
      <c r="F12" s="88">
        <v>1715</v>
      </c>
      <c r="G12" s="89">
        <v>-31.020408163265305</v>
      </c>
      <c r="H12" s="88">
        <v>2309</v>
      </c>
      <c r="I12" s="88">
        <v>2269</v>
      </c>
      <c r="J12" s="89">
        <v>1.7628911414720141</v>
      </c>
      <c r="K12" s="88">
        <v>0</v>
      </c>
      <c r="L12" s="88">
        <v>0</v>
      </c>
      <c r="M12" s="89"/>
      <c r="N12" s="88">
        <v>4483</v>
      </c>
      <c r="O12" s="88">
        <v>3770</v>
      </c>
      <c r="P12" s="89">
        <v>18.912466843501328</v>
      </c>
      <c r="Q12" s="88">
        <v>474</v>
      </c>
      <c r="R12" s="88">
        <v>726</v>
      </c>
      <c r="S12" s="89">
        <v>-34.710743801652896</v>
      </c>
      <c r="T12" s="88">
        <v>11597</v>
      </c>
      <c r="U12" s="88">
        <v>10197</v>
      </c>
      <c r="V12" s="89">
        <v>13.729528292635088</v>
      </c>
      <c r="W12" s="86"/>
      <c r="X12" s="86"/>
      <c r="Y12" s="86"/>
      <c r="Z12" s="86"/>
      <c r="AA12" s="86"/>
    </row>
    <row r="13" spans="1:27" ht="15" customHeight="1">
      <c r="A13" s="87" t="s">
        <v>11</v>
      </c>
      <c r="B13" s="88">
        <v>77</v>
      </c>
      <c r="C13" s="88">
        <v>41</v>
      </c>
      <c r="D13" s="89">
        <v>87.804878048780495</v>
      </c>
      <c r="E13" s="88">
        <v>25</v>
      </c>
      <c r="F13" s="88">
        <v>68</v>
      </c>
      <c r="G13" s="89">
        <v>-63.235294117647058</v>
      </c>
      <c r="H13" s="88">
        <v>728</v>
      </c>
      <c r="I13" s="88">
        <v>449</v>
      </c>
      <c r="J13" s="89">
        <v>62.138084632516701</v>
      </c>
      <c r="K13" s="88">
        <v>6</v>
      </c>
      <c r="L13" s="88">
        <v>31</v>
      </c>
      <c r="M13" s="89">
        <v>-80.645161290322577</v>
      </c>
      <c r="N13" s="88">
        <v>541</v>
      </c>
      <c r="O13" s="88">
        <v>587</v>
      </c>
      <c r="P13" s="89">
        <v>-7.836456558773425</v>
      </c>
      <c r="Q13" s="88">
        <v>220</v>
      </c>
      <c r="R13" s="88">
        <v>233</v>
      </c>
      <c r="S13" s="89">
        <v>-5.5793991416309012</v>
      </c>
      <c r="T13" s="88">
        <v>1597</v>
      </c>
      <c r="U13" s="88">
        <v>1409</v>
      </c>
      <c r="V13" s="89">
        <v>13.34279630943932</v>
      </c>
      <c r="W13" s="86"/>
      <c r="X13" s="86"/>
      <c r="Y13" s="86"/>
      <c r="Z13" s="86"/>
      <c r="AA13" s="86"/>
    </row>
    <row r="14" spans="1:27" ht="15" customHeight="1">
      <c r="A14" s="87" t="s">
        <v>12</v>
      </c>
      <c r="B14" s="88">
        <v>1852</v>
      </c>
      <c r="C14" s="88">
        <v>784</v>
      </c>
      <c r="D14" s="89">
        <v>136.22448979591837</v>
      </c>
      <c r="E14" s="88">
        <v>1161</v>
      </c>
      <c r="F14" s="88">
        <v>1360</v>
      </c>
      <c r="G14" s="89">
        <v>-14.632352941176471</v>
      </c>
      <c r="H14" s="88">
        <v>1665</v>
      </c>
      <c r="I14" s="88">
        <v>2059</v>
      </c>
      <c r="J14" s="89">
        <v>-19.13550267119961</v>
      </c>
      <c r="K14" s="88">
        <v>28</v>
      </c>
      <c r="L14" s="88">
        <v>35</v>
      </c>
      <c r="M14" s="89">
        <v>-20</v>
      </c>
      <c r="N14" s="88">
        <v>1102</v>
      </c>
      <c r="O14" s="88">
        <v>1656</v>
      </c>
      <c r="P14" s="89">
        <v>-33.454106280193237</v>
      </c>
      <c r="Q14" s="88">
        <v>306</v>
      </c>
      <c r="R14" s="88">
        <v>410</v>
      </c>
      <c r="S14" s="89">
        <v>-25.365853658536587</v>
      </c>
      <c r="T14" s="88">
        <v>6114</v>
      </c>
      <c r="U14" s="88">
        <v>6304</v>
      </c>
      <c r="V14" s="89">
        <v>-3.0139593908629441</v>
      </c>
      <c r="W14" s="86"/>
      <c r="X14" s="86"/>
      <c r="Y14" s="86"/>
      <c r="Z14" s="86"/>
      <c r="AA14" s="86"/>
    </row>
    <row r="15" spans="1:27" ht="15" customHeight="1">
      <c r="A15" s="87" t="s">
        <v>13</v>
      </c>
      <c r="B15" s="88">
        <v>19595</v>
      </c>
      <c r="C15" s="88">
        <v>13453</v>
      </c>
      <c r="D15" s="89">
        <v>45.655244183453505</v>
      </c>
      <c r="E15" s="88">
        <v>10493</v>
      </c>
      <c r="F15" s="88">
        <v>9685</v>
      </c>
      <c r="G15" s="89">
        <v>8.3427981414558587</v>
      </c>
      <c r="H15" s="88">
        <v>29142</v>
      </c>
      <c r="I15" s="88">
        <v>23394</v>
      </c>
      <c r="J15" s="89">
        <v>24.570402667350603</v>
      </c>
      <c r="K15" s="88">
        <v>5171</v>
      </c>
      <c r="L15" s="88">
        <v>4817</v>
      </c>
      <c r="M15" s="89">
        <v>7.3489723894540173</v>
      </c>
      <c r="N15" s="88">
        <v>47121</v>
      </c>
      <c r="O15" s="88">
        <v>43763</v>
      </c>
      <c r="P15" s="89">
        <v>7.6731485501450996</v>
      </c>
      <c r="Q15" s="88">
        <v>14714</v>
      </c>
      <c r="R15" s="88">
        <v>20271</v>
      </c>
      <c r="S15" s="89">
        <v>-27.413546445661289</v>
      </c>
      <c r="T15" s="88">
        <v>126236</v>
      </c>
      <c r="U15" s="88">
        <v>115383</v>
      </c>
      <c r="V15" s="89">
        <v>9.4060650182435879</v>
      </c>
      <c r="W15" s="86"/>
      <c r="X15" s="86"/>
      <c r="Y15" s="86"/>
      <c r="Z15" s="86"/>
      <c r="AA15" s="86"/>
    </row>
    <row r="16" spans="1:27" ht="15" customHeight="1">
      <c r="A16" s="87" t="s">
        <v>14</v>
      </c>
      <c r="B16" s="88">
        <v>32475</v>
      </c>
      <c r="C16" s="88">
        <v>28306</v>
      </c>
      <c r="D16" s="89">
        <v>14.728326149932878</v>
      </c>
      <c r="E16" s="88">
        <v>11916</v>
      </c>
      <c r="F16" s="88">
        <v>21583</v>
      </c>
      <c r="G16" s="89">
        <v>-44.789880924801928</v>
      </c>
      <c r="H16" s="88">
        <v>47064</v>
      </c>
      <c r="I16" s="88">
        <v>37890</v>
      </c>
      <c r="J16" s="89">
        <v>24.212193190815519</v>
      </c>
      <c r="K16" s="88">
        <v>965</v>
      </c>
      <c r="L16" s="88">
        <v>2067</v>
      </c>
      <c r="M16" s="89">
        <v>-53.313981615868414</v>
      </c>
      <c r="N16" s="88">
        <v>75357</v>
      </c>
      <c r="O16" s="88">
        <v>69195</v>
      </c>
      <c r="P16" s="89">
        <v>8.9052677216561893</v>
      </c>
      <c r="Q16" s="88">
        <v>38433</v>
      </c>
      <c r="R16" s="88">
        <v>41471</v>
      </c>
      <c r="S16" s="89">
        <v>-7.3256010224011963</v>
      </c>
      <c r="T16" s="88">
        <v>206210</v>
      </c>
      <c r="U16" s="88">
        <v>200512</v>
      </c>
      <c r="V16" s="89">
        <v>2.8417251835301629</v>
      </c>
      <c r="W16" s="86"/>
      <c r="X16" s="86"/>
      <c r="Y16" s="86"/>
      <c r="Z16" s="86"/>
      <c r="AA16" s="86"/>
    </row>
    <row r="17" spans="1:27" ht="15" customHeight="1">
      <c r="A17" s="87" t="s">
        <v>15</v>
      </c>
      <c r="B17" s="88">
        <v>395</v>
      </c>
      <c r="C17" s="88">
        <v>135</v>
      </c>
      <c r="D17" s="89">
        <v>192.59259259259258</v>
      </c>
      <c r="E17" s="88">
        <v>497</v>
      </c>
      <c r="F17" s="88">
        <v>488</v>
      </c>
      <c r="G17" s="89">
        <v>1.8442622950819672</v>
      </c>
      <c r="H17" s="88">
        <v>2832</v>
      </c>
      <c r="I17" s="88">
        <v>2471</v>
      </c>
      <c r="J17" s="89">
        <v>14.609469850263052</v>
      </c>
      <c r="K17" s="88">
        <v>257</v>
      </c>
      <c r="L17" s="88">
        <v>272</v>
      </c>
      <c r="M17" s="89">
        <v>-5.5147058823529411</v>
      </c>
      <c r="N17" s="88">
        <v>4066</v>
      </c>
      <c r="O17" s="88">
        <v>3744</v>
      </c>
      <c r="P17" s="89">
        <v>8.600427350427351</v>
      </c>
      <c r="Q17" s="88">
        <v>1909</v>
      </c>
      <c r="R17" s="88">
        <v>1385</v>
      </c>
      <c r="S17" s="89">
        <v>37.833935018050539</v>
      </c>
      <c r="T17" s="88">
        <v>9956</v>
      </c>
      <c r="U17" s="88">
        <v>8495</v>
      </c>
      <c r="V17" s="89">
        <v>17.198351971748089</v>
      </c>
      <c r="W17" s="86"/>
      <c r="X17" s="86"/>
      <c r="Y17" s="86"/>
      <c r="Z17" s="86"/>
      <c r="AA17" s="86"/>
    </row>
    <row r="18" spans="1:27" ht="15" customHeight="1">
      <c r="A18" s="87" t="s">
        <v>16</v>
      </c>
      <c r="B18" s="88">
        <v>632</v>
      </c>
      <c r="C18" s="88">
        <v>338</v>
      </c>
      <c r="D18" s="89">
        <v>86.982248520710058</v>
      </c>
      <c r="E18" s="88">
        <v>566</v>
      </c>
      <c r="F18" s="88">
        <v>419</v>
      </c>
      <c r="G18" s="89">
        <v>35.083532219570408</v>
      </c>
      <c r="H18" s="88">
        <v>3801</v>
      </c>
      <c r="I18" s="88">
        <v>3946</v>
      </c>
      <c r="J18" s="89">
        <v>-3.6746071971616825</v>
      </c>
      <c r="K18" s="88">
        <v>67</v>
      </c>
      <c r="L18" s="88">
        <v>116</v>
      </c>
      <c r="M18" s="89">
        <v>-42.241379310344826</v>
      </c>
      <c r="N18" s="88">
        <v>3646</v>
      </c>
      <c r="O18" s="88">
        <v>3472</v>
      </c>
      <c r="P18" s="89">
        <v>5.0115207373271886</v>
      </c>
      <c r="Q18" s="88">
        <v>1035</v>
      </c>
      <c r="R18" s="88">
        <v>1157</v>
      </c>
      <c r="S18" s="89">
        <v>-10.544511668107173</v>
      </c>
      <c r="T18" s="88">
        <v>9747</v>
      </c>
      <c r="U18" s="88">
        <v>9448</v>
      </c>
      <c r="V18" s="89">
        <v>3.1646909398814564</v>
      </c>
      <c r="W18" s="86"/>
      <c r="X18" s="86"/>
      <c r="Y18" s="86"/>
      <c r="Z18" s="86"/>
      <c r="AA18" s="86"/>
    </row>
    <row r="19" spans="1:27" ht="15" customHeight="1">
      <c r="A19" s="87" t="s">
        <v>33</v>
      </c>
      <c r="B19" s="88">
        <v>2208</v>
      </c>
      <c r="C19" s="88">
        <v>1614</v>
      </c>
      <c r="D19" s="89">
        <v>36.802973977695167</v>
      </c>
      <c r="E19" s="88">
        <v>1190</v>
      </c>
      <c r="F19" s="88">
        <v>883</v>
      </c>
      <c r="G19" s="89">
        <v>34.767836919592298</v>
      </c>
      <c r="H19" s="88">
        <v>2600</v>
      </c>
      <c r="I19" s="88">
        <v>2417</v>
      </c>
      <c r="J19" s="89">
        <v>7.5713694662805127</v>
      </c>
      <c r="K19" s="88">
        <v>0</v>
      </c>
      <c r="L19" s="88">
        <v>129</v>
      </c>
      <c r="M19" s="89">
        <v>-100</v>
      </c>
      <c r="N19" s="88">
        <v>3928</v>
      </c>
      <c r="O19" s="88">
        <v>2974</v>
      </c>
      <c r="P19" s="89">
        <v>32.07800941492939</v>
      </c>
      <c r="Q19" s="88">
        <v>3194</v>
      </c>
      <c r="R19" s="88">
        <v>3954</v>
      </c>
      <c r="S19" s="89">
        <v>-19.221041982802227</v>
      </c>
      <c r="T19" s="88">
        <v>13120</v>
      </c>
      <c r="U19" s="88">
        <v>11971</v>
      </c>
      <c r="V19" s="89">
        <v>9.5981956394620322</v>
      </c>
      <c r="W19" s="86"/>
      <c r="X19" s="86"/>
      <c r="Y19" s="86"/>
      <c r="Z19" s="86"/>
      <c r="AA19" s="86"/>
    </row>
    <row r="20" spans="1:27" ht="15" customHeight="1">
      <c r="A20" s="87" t="s">
        <v>34</v>
      </c>
      <c r="B20" s="88">
        <v>4859</v>
      </c>
      <c r="C20" s="88">
        <v>3156</v>
      </c>
      <c r="D20" s="89">
        <v>53.960709759188852</v>
      </c>
      <c r="E20" s="88">
        <v>5587</v>
      </c>
      <c r="F20" s="88">
        <v>5314</v>
      </c>
      <c r="G20" s="89">
        <v>5.1373729770417764</v>
      </c>
      <c r="H20" s="88">
        <v>47731</v>
      </c>
      <c r="I20" s="88">
        <v>38526</v>
      </c>
      <c r="J20" s="89">
        <v>23.892955406738306</v>
      </c>
      <c r="K20" s="88">
        <v>13409</v>
      </c>
      <c r="L20" s="88">
        <v>10583</v>
      </c>
      <c r="M20" s="89">
        <v>26.703203250496077</v>
      </c>
      <c r="N20" s="88">
        <v>34398</v>
      </c>
      <c r="O20" s="88">
        <v>29574</v>
      </c>
      <c r="P20" s="89">
        <v>16.31162507608034</v>
      </c>
      <c r="Q20" s="88">
        <v>24303</v>
      </c>
      <c r="R20" s="88">
        <v>23777</v>
      </c>
      <c r="S20" s="89">
        <v>2.2122218951087183</v>
      </c>
      <c r="T20" s="88">
        <v>130287</v>
      </c>
      <c r="U20" s="88">
        <v>110930</v>
      </c>
      <c r="V20" s="89">
        <v>17.449743081222394</v>
      </c>
      <c r="W20" s="86"/>
      <c r="X20" s="86"/>
      <c r="Y20" s="86"/>
      <c r="Z20" s="86"/>
      <c r="AA20" s="86"/>
    </row>
    <row r="21" spans="1:27" ht="15" customHeight="1">
      <c r="A21" s="87" t="s">
        <v>60</v>
      </c>
      <c r="B21" s="88">
        <v>100</v>
      </c>
      <c r="C21" s="88">
        <v>47</v>
      </c>
      <c r="D21" s="89">
        <v>112.7659574468085</v>
      </c>
      <c r="E21" s="88">
        <v>19</v>
      </c>
      <c r="F21" s="88">
        <v>15</v>
      </c>
      <c r="G21" s="89">
        <v>26.666666666666668</v>
      </c>
      <c r="H21" s="88">
        <v>370</v>
      </c>
      <c r="I21" s="88">
        <v>272</v>
      </c>
      <c r="J21" s="89">
        <v>36.029411764705884</v>
      </c>
      <c r="K21" s="88">
        <v>20</v>
      </c>
      <c r="L21" s="88">
        <v>27</v>
      </c>
      <c r="M21" s="89">
        <v>-25.925925925925924</v>
      </c>
      <c r="N21" s="88">
        <v>624</v>
      </c>
      <c r="O21" s="88">
        <v>530</v>
      </c>
      <c r="P21" s="89">
        <v>17.735849056603772</v>
      </c>
      <c r="Q21" s="88">
        <v>256</v>
      </c>
      <c r="R21" s="88">
        <v>211</v>
      </c>
      <c r="S21" s="89">
        <v>21.327014218009481</v>
      </c>
      <c r="T21" s="88">
        <v>1389</v>
      </c>
      <c r="U21" s="88">
        <v>1102</v>
      </c>
      <c r="V21" s="89">
        <v>26.04355716878403</v>
      </c>
      <c r="W21" s="86"/>
      <c r="X21" s="86"/>
      <c r="Y21" s="86"/>
      <c r="Z21" s="86"/>
      <c r="AA21" s="86"/>
    </row>
    <row r="22" spans="1:27" ht="15" customHeight="1">
      <c r="A22" s="87" t="s">
        <v>17</v>
      </c>
      <c r="B22" s="88">
        <v>100</v>
      </c>
      <c r="C22" s="88">
        <v>72</v>
      </c>
      <c r="D22" s="89">
        <v>38.888888888888893</v>
      </c>
      <c r="E22" s="88">
        <v>0</v>
      </c>
      <c r="F22" s="88">
        <v>0</v>
      </c>
      <c r="G22" s="89"/>
      <c r="H22" s="88">
        <v>716</v>
      </c>
      <c r="I22" s="88">
        <v>747</v>
      </c>
      <c r="J22" s="89">
        <v>-4.1499330655957163</v>
      </c>
      <c r="K22" s="88">
        <v>0</v>
      </c>
      <c r="L22" s="88">
        <v>0</v>
      </c>
      <c r="M22" s="89"/>
      <c r="N22" s="88">
        <v>1015</v>
      </c>
      <c r="O22" s="88">
        <v>819</v>
      </c>
      <c r="P22" s="89">
        <v>23.931623931623932</v>
      </c>
      <c r="Q22" s="88">
        <v>178</v>
      </c>
      <c r="R22" s="88">
        <v>263</v>
      </c>
      <c r="S22" s="89">
        <v>-32.319391634980988</v>
      </c>
      <c r="T22" s="88">
        <v>2009</v>
      </c>
      <c r="U22" s="88">
        <v>1901</v>
      </c>
      <c r="V22" s="89">
        <v>5.6812204103103632</v>
      </c>
      <c r="W22" s="86"/>
      <c r="X22" s="86"/>
      <c r="Y22" s="86"/>
      <c r="Z22" s="86"/>
      <c r="AA22" s="86"/>
    </row>
    <row r="23" spans="1:27" ht="15" customHeight="1">
      <c r="A23" s="87" t="s">
        <v>18</v>
      </c>
      <c r="B23" s="88">
        <v>795</v>
      </c>
      <c r="C23" s="88">
        <v>497</v>
      </c>
      <c r="D23" s="89">
        <v>59.95975855130785</v>
      </c>
      <c r="E23" s="88">
        <v>371</v>
      </c>
      <c r="F23" s="88">
        <v>316</v>
      </c>
      <c r="G23" s="89">
        <v>17.405063291139243</v>
      </c>
      <c r="H23" s="88">
        <v>790</v>
      </c>
      <c r="I23" s="88">
        <v>673</v>
      </c>
      <c r="J23" s="89">
        <v>17.384843982169389</v>
      </c>
      <c r="K23" s="88">
        <v>0</v>
      </c>
      <c r="L23" s="88">
        <v>1</v>
      </c>
      <c r="M23" s="89">
        <v>-100</v>
      </c>
      <c r="N23" s="88">
        <v>1440</v>
      </c>
      <c r="O23" s="88">
        <v>1330</v>
      </c>
      <c r="P23" s="89">
        <v>8.2706766917293226</v>
      </c>
      <c r="Q23" s="88">
        <v>781</v>
      </c>
      <c r="R23" s="88">
        <v>892</v>
      </c>
      <c r="S23" s="89">
        <v>-12.443946188340806</v>
      </c>
      <c r="T23" s="88">
        <v>4177</v>
      </c>
      <c r="U23" s="88">
        <v>3709</v>
      </c>
      <c r="V23" s="89">
        <v>12.617956322458884</v>
      </c>
      <c r="W23" s="86"/>
      <c r="X23" s="86"/>
      <c r="Y23" s="86"/>
      <c r="Z23" s="86"/>
      <c r="AA23" s="86"/>
    </row>
    <row r="24" spans="1:27" ht="15" customHeight="1">
      <c r="A24" s="87" t="s">
        <v>61</v>
      </c>
      <c r="B24" s="88">
        <v>65</v>
      </c>
      <c r="C24" s="88">
        <v>56</v>
      </c>
      <c r="D24" s="89">
        <v>16.071428571428573</v>
      </c>
      <c r="E24" s="88">
        <v>98</v>
      </c>
      <c r="F24" s="88">
        <v>96</v>
      </c>
      <c r="G24" s="89">
        <v>2.083333333333333</v>
      </c>
      <c r="H24" s="88">
        <v>83</v>
      </c>
      <c r="I24" s="88">
        <v>71</v>
      </c>
      <c r="J24" s="89">
        <v>16.901408450704224</v>
      </c>
      <c r="K24" s="88">
        <v>1</v>
      </c>
      <c r="L24" s="88">
        <v>0</v>
      </c>
      <c r="M24" s="89"/>
      <c r="N24" s="88">
        <v>172</v>
      </c>
      <c r="O24" s="88">
        <v>196</v>
      </c>
      <c r="P24" s="89">
        <v>-12.244897959183673</v>
      </c>
      <c r="Q24" s="88">
        <v>37</v>
      </c>
      <c r="R24" s="88">
        <v>17</v>
      </c>
      <c r="S24" s="89">
        <v>117.64705882352942</v>
      </c>
      <c r="T24" s="88">
        <v>456</v>
      </c>
      <c r="U24" s="88">
        <v>436</v>
      </c>
      <c r="V24" s="89">
        <v>4.5871559633027523</v>
      </c>
      <c r="W24" s="86"/>
      <c r="X24" s="86"/>
      <c r="Y24" s="86"/>
      <c r="Z24" s="86"/>
      <c r="AA24" s="86"/>
    </row>
    <row r="25" spans="1:27" ht="15" customHeight="1">
      <c r="A25" s="87" t="s">
        <v>19</v>
      </c>
      <c r="B25" s="88">
        <v>6892</v>
      </c>
      <c r="C25" s="88">
        <v>3649</v>
      </c>
      <c r="D25" s="89">
        <v>88.873664017539056</v>
      </c>
      <c r="E25" s="88">
        <v>4239</v>
      </c>
      <c r="F25" s="88">
        <v>2669</v>
      </c>
      <c r="G25" s="89">
        <v>58.82352941176471</v>
      </c>
      <c r="H25" s="88">
        <v>6603</v>
      </c>
      <c r="I25" s="88">
        <v>6455</v>
      </c>
      <c r="J25" s="89">
        <v>2.2927962819519756</v>
      </c>
      <c r="K25" s="88">
        <v>153</v>
      </c>
      <c r="L25" s="88">
        <v>119</v>
      </c>
      <c r="M25" s="89">
        <v>28.571428571428569</v>
      </c>
      <c r="N25" s="88">
        <v>9911</v>
      </c>
      <c r="O25" s="88">
        <v>9468</v>
      </c>
      <c r="P25" s="89">
        <v>4.6789184621884239</v>
      </c>
      <c r="Q25" s="88">
        <v>330</v>
      </c>
      <c r="R25" s="88">
        <v>357</v>
      </c>
      <c r="S25" s="89">
        <v>-7.5630252100840334</v>
      </c>
      <c r="T25" s="88">
        <v>28128</v>
      </c>
      <c r="U25" s="88">
        <v>22717</v>
      </c>
      <c r="V25" s="89">
        <v>23.819166263150944</v>
      </c>
      <c r="W25" s="86"/>
      <c r="X25" s="86"/>
      <c r="Y25" s="86"/>
      <c r="Z25" s="86"/>
      <c r="AA25" s="86"/>
    </row>
    <row r="26" spans="1:27" ht="15" customHeight="1">
      <c r="A26" s="87" t="s">
        <v>20</v>
      </c>
      <c r="B26" s="88">
        <v>1105</v>
      </c>
      <c r="C26" s="88">
        <v>589</v>
      </c>
      <c r="D26" s="89">
        <v>87.606112054329373</v>
      </c>
      <c r="E26" s="88">
        <v>991</v>
      </c>
      <c r="F26" s="88">
        <v>821</v>
      </c>
      <c r="G26" s="89">
        <v>20.706455542021924</v>
      </c>
      <c r="H26" s="88">
        <v>14414</v>
      </c>
      <c r="I26" s="88">
        <v>11653</v>
      </c>
      <c r="J26" s="89">
        <v>23.693469492834463</v>
      </c>
      <c r="K26" s="88">
        <v>1034</v>
      </c>
      <c r="L26" s="88">
        <v>1168</v>
      </c>
      <c r="M26" s="89">
        <v>-11.472602739726028</v>
      </c>
      <c r="N26" s="88">
        <v>17457</v>
      </c>
      <c r="O26" s="88">
        <v>16342</v>
      </c>
      <c r="P26" s="89">
        <v>6.8229102924978582</v>
      </c>
      <c r="Q26" s="88">
        <v>3524</v>
      </c>
      <c r="R26" s="88">
        <v>2965</v>
      </c>
      <c r="S26" s="89">
        <v>18.853288364249579</v>
      </c>
      <c r="T26" s="88">
        <v>38525</v>
      </c>
      <c r="U26" s="88">
        <v>33538</v>
      </c>
      <c r="V26" s="89">
        <v>14.869700041743695</v>
      </c>
      <c r="W26" s="86"/>
      <c r="X26" s="86"/>
      <c r="Y26" s="86"/>
      <c r="Z26" s="86"/>
      <c r="AA26" s="86"/>
    </row>
    <row r="27" spans="1:27" ht="15" customHeight="1">
      <c r="A27" s="87" t="s">
        <v>21</v>
      </c>
      <c r="B27" s="88">
        <v>2592</v>
      </c>
      <c r="C27" s="88">
        <v>1065</v>
      </c>
      <c r="D27" s="89">
        <v>143.38028169014086</v>
      </c>
      <c r="E27" s="88">
        <v>1743</v>
      </c>
      <c r="F27" s="88">
        <v>1359</v>
      </c>
      <c r="G27" s="89">
        <v>28.256070640176599</v>
      </c>
      <c r="H27" s="88">
        <v>2828</v>
      </c>
      <c r="I27" s="88">
        <v>2052</v>
      </c>
      <c r="J27" s="89">
        <v>37.816764132553601</v>
      </c>
      <c r="K27" s="88">
        <v>550</v>
      </c>
      <c r="L27" s="88">
        <v>195</v>
      </c>
      <c r="M27" s="89">
        <v>182.05128205128204</v>
      </c>
      <c r="N27" s="88">
        <v>5844</v>
      </c>
      <c r="O27" s="88">
        <v>4326</v>
      </c>
      <c r="P27" s="89">
        <v>35.090152565880722</v>
      </c>
      <c r="Q27" s="88">
        <v>2523</v>
      </c>
      <c r="R27" s="88">
        <v>2621</v>
      </c>
      <c r="S27" s="89">
        <v>-3.7390309042350243</v>
      </c>
      <c r="T27" s="88">
        <v>16080</v>
      </c>
      <c r="U27" s="88">
        <v>11618</v>
      </c>
      <c r="V27" s="89">
        <v>38.405921845412287</v>
      </c>
      <c r="W27" s="86"/>
      <c r="X27" s="86"/>
      <c r="Y27" s="86"/>
      <c r="Z27" s="86"/>
      <c r="AA27" s="86"/>
    </row>
    <row r="28" spans="1:27" ht="15" customHeight="1">
      <c r="A28" s="87" t="s">
        <v>22</v>
      </c>
      <c r="B28" s="88">
        <v>1040</v>
      </c>
      <c r="C28" s="88">
        <v>487</v>
      </c>
      <c r="D28" s="89">
        <v>113.55236139630389</v>
      </c>
      <c r="E28" s="88">
        <v>0</v>
      </c>
      <c r="F28" s="88">
        <v>0</v>
      </c>
      <c r="G28" s="89"/>
      <c r="H28" s="88">
        <v>3248</v>
      </c>
      <c r="I28" s="88">
        <v>2254</v>
      </c>
      <c r="J28" s="89">
        <v>44.099378881987576</v>
      </c>
      <c r="K28" s="88">
        <v>1804</v>
      </c>
      <c r="L28" s="88">
        <v>1001</v>
      </c>
      <c r="M28" s="89">
        <v>80.219780219780219</v>
      </c>
      <c r="N28" s="88">
        <v>4957</v>
      </c>
      <c r="O28" s="88">
        <v>3564</v>
      </c>
      <c r="P28" s="89">
        <v>39.085297418630752</v>
      </c>
      <c r="Q28" s="88">
        <v>1400</v>
      </c>
      <c r="R28" s="88">
        <v>1310</v>
      </c>
      <c r="S28" s="89">
        <v>6.8702290076335881</v>
      </c>
      <c r="T28" s="88">
        <v>12449</v>
      </c>
      <c r="U28" s="88">
        <v>8616</v>
      </c>
      <c r="V28" s="89">
        <v>44.487000928505104</v>
      </c>
      <c r="W28" s="86"/>
      <c r="X28" s="86"/>
      <c r="Y28" s="86"/>
      <c r="Z28" s="86"/>
      <c r="AA28" s="86"/>
    </row>
    <row r="29" spans="1:27" ht="15" customHeight="1">
      <c r="A29" s="87" t="s">
        <v>23</v>
      </c>
      <c r="B29" s="88">
        <v>79</v>
      </c>
      <c r="C29" s="88">
        <v>110</v>
      </c>
      <c r="D29" s="89">
        <v>-28.18181818181818</v>
      </c>
      <c r="E29" s="88">
        <v>142</v>
      </c>
      <c r="F29" s="88">
        <v>140</v>
      </c>
      <c r="G29" s="89">
        <v>1.4285714285714286</v>
      </c>
      <c r="H29" s="88">
        <v>1877</v>
      </c>
      <c r="I29" s="88">
        <v>1481</v>
      </c>
      <c r="J29" s="89">
        <v>26.738690074274139</v>
      </c>
      <c r="K29" s="88">
        <v>171</v>
      </c>
      <c r="L29" s="88">
        <v>118</v>
      </c>
      <c r="M29" s="89">
        <v>44.915254237288138</v>
      </c>
      <c r="N29" s="88">
        <v>3312</v>
      </c>
      <c r="O29" s="88">
        <v>3228</v>
      </c>
      <c r="P29" s="89">
        <v>2.6022304832713754</v>
      </c>
      <c r="Q29" s="88">
        <v>1042</v>
      </c>
      <c r="R29" s="88">
        <v>929</v>
      </c>
      <c r="S29" s="89">
        <v>12.16361679224973</v>
      </c>
      <c r="T29" s="88">
        <v>6623</v>
      </c>
      <c r="U29" s="88">
        <v>6006</v>
      </c>
      <c r="V29" s="89">
        <v>10.273060273060274</v>
      </c>
      <c r="W29" s="86"/>
      <c r="X29" s="86"/>
      <c r="Y29" s="86"/>
      <c r="Z29" s="86"/>
      <c r="AA29" s="86"/>
    </row>
    <row r="30" spans="1:27" ht="15" customHeight="1">
      <c r="A30" s="87" t="s">
        <v>24</v>
      </c>
      <c r="B30" s="88">
        <v>265</v>
      </c>
      <c r="C30" s="88">
        <v>145</v>
      </c>
      <c r="D30" s="89">
        <v>82.758620689655174</v>
      </c>
      <c r="E30" s="88">
        <v>50</v>
      </c>
      <c r="F30" s="88">
        <v>62</v>
      </c>
      <c r="G30" s="89">
        <v>-19.35483870967742</v>
      </c>
      <c r="H30" s="88">
        <v>516</v>
      </c>
      <c r="I30" s="88">
        <v>434</v>
      </c>
      <c r="J30" s="89">
        <v>18.894009216589861</v>
      </c>
      <c r="K30" s="88">
        <v>65</v>
      </c>
      <c r="L30" s="88">
        <v>42</v>
      </c>
      <c r="M30" s="89">
        <v>54.761904761904766</v>
      </c>
      <c r="N30" s="88">
        <v>2265</v>
      </c>
      <c r="O30" s="88">
        <v>2521</v>
      </c>
      <c r="P30" s="89">
        <v>-10.154700515668386</v>
      </c>
      <c r="Q30" s="88">
        <v>609</v>
      </c>
      <c r="R30" s="88">
        <v>609</v>
      </c>
      <c r="S30" s="89">
        <v>0</v>
      </c>
      <c r="T30" s="88">
        <v>3770</v>
      </c>
      <c r="U30" s="88">
        <v>3813</v>
      </c>
      <c r="V30" s="89">
        <v>-1.1277209546289013</v>
      </c>
      <c r="W30" s="86"/>
      <c r="X30" s="86"/>
      <c r="Y30" s="86"/>
      <c r="Z30" s="86"/>
      <c r="AA30" s="86"/>
    </row>
    <row r="31" spans="1:27" ht="15" customHeight="1">
      <c r="A31" s="87" t="s">
        <v>25</v>
      </c>
      <c r="B31" s="88">
        <v>3297</v>
      </c>
      <c r="C31" s="88">
        <v>2384</v>
      </c>
      <c r="D31" s="89">
        <v>38.29697986577181</v>
      </c>
      <c r="E31" s="88">
        <v>4813</v>
      </c>
      <c r="F31" s="88">
        <v>3935</v>
      </c>
      <c r="G31" s="89">
        <v>22.312579415501908</v>
      </c>
      <c r="H31" s="88">
        <v>22617</v>
      </c>
      <c r="I31" s="88">
        <v>17154</v>
      </c>
      <c r="J31" s="89">
        <v>31.846799580272823</v>
      </c>
      <c r="K31" s="88">
        <v>1740</v>
      </c>
      <c r="L31" s="88">
        <v>1064</v>
      </c>
      <c r="M31" s="89">
        <v>63.533834586466163</v>
      </c>
      <c r="N31" s="88">
        <v>31493</v>
      </c>
      <c r="O31" s="88">
        <v>26470</v>
      </c>
      <c r="P31" s="89">
        <v>18.97619947109936</v>
      </c>
      <c r="Q31" s="88">
        <v>10041</v>
      </c>
      <c r="R31" s="88">
        <v>11095</v>
      </c>
      <c r="S31" s="89">
        <v>-9.4997746732762511</v>
      </c>
      <c r="T31" s="88">
        <v>74001</v>
      </c>
      <c r="U31" s="88">
        <v>62102</v>
      </c>
      <c r="V31" s="89">
        <v>19.16041351325239</v>
      </c>
      <c r="W31" s="86"/>
      <c r="X31" s="86"/>
      <c r="Y31" s="86"/>
      <c r="Z31" s="86"/>
      <c r="AA31" s="86"/>
    </row>
    <row r="32" spans="1:27" ht="15" customHeight="1" thickBot="1">
      <c r="A32" s="87" t="s">
        <v>26</v>
      </c>
      <c r="B32" s="88">
        <v>6123</v>
      </c>
      <c r="C32" s="88">
        <v>5413</v>
      </c>
      <c r="D32" s="89">
        <v>13.1165712174395</v>
      </c>
      <c r="E32" s="88">
        <v>3841</v>
      </c>
      <c r="F32" s="88">
        <v>5495</v>
      </c>
      <c r="G32" s="89">
        <v>-30.100090991810735</v>
      </c>
      <c r="H32" s="88">
        <v>1769</v>
      </c>
      <c r="I32" s="88">
        <v>1858</v>
      </c>
      <c r="J32" s="89">
        <v>-4.7900968783638325</v>
      </c>
      <c r="K32" s="88">
        <v>608</v>
      </c>
      <c r="L32" s="88">
        <v>362</v>
      </c>
      <c r="M32" s="89">
        <v>67.95580110497238</v>
      </c>
      <c r="N32" s="88">
        <v>4097</v>
      </c>
      <c r="O32" s="88">
        <v>5162</v>
      </c>
      <c r="P32" s="89">
        <v>-20.631538163502519</v>
      </c>
      <c r="Q32" s="88">
        <v>2004</v>
      </c>
      <c r="R32" s="88">
        <v>2846</v>
      </c>
      <c r="S32" s="89">
        <v>-29.585382993675335</v>
      </c>
      <c r="T32" s="88">
        <v>18442</v>
      </c>
      <c r="U32" s="88">
        <v>21136</v>
      </c>
      <c r="V32" s="89">
        <v>-12.746025738077213</v>
      </c>
      <c r="W32" s="86"/>
      <c r="X32" s="86"/>
      <c r="Y32" s="86"/>
      <c r="Z32" s="86"/>
      <c r="AA32" s="86"/>
    </row>
    <row r="33" spans="1:27" ht="15" customHeight="1" thickBot="1">
      <c r="A33" s="92" t="s">
        <v>3</v>
      </c>
      <c r="B33" s="93">
        <v>97300</v>
      </c>
      <c r="C33" s="93">
        <v>69650</v>
      </c>
      <c r="D33" s="94">
        <v>39.698492462311556</v>
      </c>
      <c r="E33" s="93">
        <v>57569</v>
      </c>
      <c r="F33" s="93">
        <v>62164</v>
      </c>
      <c r="G33" s="94">
        <v>-7.3917379833987527</v>
      </c>
      <c r="H33" s="93">
        <v>204883</v>
      </c>
      <c r="I33" s="93">
        <v>167470</v>
      </c>
      <c r="J33" s="94">
        <v>22.340120618618258</v>
      </c>
      <c r="K33" s="93">
        <v>26895</v>
      </c>
      <c r="L33" s="93">
        <v>22867</v>
      </c>
      <c r="M33" s="94">
        <v>17.614903572834216</v>
      </c>
      <c r="N33" s="93">
        <v>295868</v>
      </c>
      <c r="O33" s="93">
        <v>266289</v>
      </c>
      <c r="P33" s="94">
        <v>11.107856501770632</v>
      </c>
      <c r="Q33" s="93">
        <v>120248</v>
      </c>
      <c r="R33" s="93">
        <v>131343</v>
      </c>
      <c r="S33" s="94">
        <v>-8.447347784046352</v>
      </c>
      <c r="T33" s="93">
        <v>802763</v>
      </c>
      <c r="U33" s="93">
        <v>719783</v>
      </c>
      <c r="V33" s="94">
        <v>11.528474554136455</v>
      </c>
      <c r="W33" s="86"/>
      <c r="X33" s="95"/>
      <c r="Y33" s="86"/>
      <c r="Z33" s="86"/>
      <c r="AA33" s="86"/>
    </row>
    <row r="34" spans="1:27" ht="15" customHeight="1">
      <c r="A34" s="87" t="s">
        <v>27</v>
      </c>
      <c r="B34" s="88">
        <v>469</v>
      </c>
      <c r="C34" s="88">
        <v>320</v>
      </c>
      <c r="D34" s="89">
        <v>46.5625</v>
      </c>
      <c r="E34" s="88">
        <v>182</v>
      </c>
      <c r="F34" s="88">
        <v>245</v>
      </c>
      <c r="G34" s="89">
        <v>-25.714285714285712</v>
      </c>
      <c r="H34" s="88">
        <v>114</v>
      </c>
      <c r="I34" s="88">
        <v>142</v>
      </c>
      <c r="J34" s="89">
        <v>-19.718309859154928</v>
      </c>
      <c r="K34" s="88">
        <v>1</v>
      </c>
      <c r="L34" s="88">
        <v>0</v>
      </c>
      <c r="M34" s="89"/>
      <c r="N34" s="88">
        <v>70</v>
      </c>
      <c r="O34" s="88">
        <v>87</v>
      </c>
      <c r="P34" s="89">
        <v>-19.540229885057471</v>
      </c>
      <c r="Q34" s="88">
        <v>98</v>
      </c>
      <c r="R34" s="88">
        <v>88</v>
      </c>
      <c r="S34" s="89">
        <v>11.363636363636363</v>
      </c>
      <c r="T34" s="88">
        <v>934</v>
      </c>
      <c r="U34" s="88">
        <v>882</v>
      </c>
      <c r="V34" s="89">
        <v>5.895691609977324</v>
      </c>
      <c r="W34" s="86"/>
      <c r="X34" s="86"/>
      <c r="Y34" s="86"/>
      <c r="Z34" s="86"/>
      <c r="AA34" s="86"/>
    </row>
    <row r="35" spans="1:27" ht="15" customHeight="1">
      <c r="A35" s="87" t="s">
        <v>28</v>
      </c>
      <c r="B35" s="88">
        <v>6183</v>
      </c>
      <c r="C35" s="88">
        <v>6159</v>
      </c>
      <c r="D35" s="89">
        <v>0.38967364831953238</v>
      </c>
      <c r="E35" s="88">
        <v>521</v>
      </c>
      <c r="F35" s="88">
        <v>852</v>
      </c>
      <c r="G35" s="89">
        <v>-38.84976525821596</v>
      </c>
      <c r="H35" s="88">
        <v>406</v>
      </c>
      <c r="I35" s="88">
        <v>372</v>
      </c>
      <c r="J35" s="89">
        <v>9.1397849462365599</v>
      </c>
      <c r="K35" s="88">
        <v>0</v>
      </c>
      <c r="L35" s="88">
        <v>1</v>
      </c>
      <c r="M35" s="89">
        <v>-100</v>
      </c>
      <c r="N35" s="88">
        <v>108</v>
      </c>
      <c r="O35" s="88">
        <v>385</v>
      </c>
      <c r="P35" s="89">
        <v>-71.948051948051955</v>
      </c>
      <c r="Q35" s="88">
        <v>221</v>
      </c>
      <c r="R35" s="88">
        <v>379</v>
      </c>
      <c r="S35" s="89">
        <v>-41.688654353562008</v>
      </c>
      <c r="T35" s="88">
        <v>7439</v>
      </c>
      <c r="U35" s="88">
        <v>8148</v>
      </c>
      <c r="V35" s="89">
        <v>-8.701521845851742</v>
      </c>
      <c r="W35" s="86"/>
      <c r="X35" s="86"/>
      <c r="Y35" s="86"/>
      <c r="Z35" s="86"/>
      <c r="AA35" s="86"/>
    </row>
    <row r="36" spans="1:27" ht="15" customHeight="1">
      <c r="A36" s="87" t="s">
        <v>29</v>
      </c>
      <c r="B36" s="88">
        <v>2598</v>
      </c>
      <c r="C36" s="88">
        <v>2441</v>
      </c>
      <c r="D36" s="89">
        <v>6.431790249897583</v>
      </c>
      <c r="E36" s="88">
        <v>1432</v>
      </c>
      <c r="F36" s="88">
        <v>1510</v>
      </c>
      <c r="G36" s="89">
        <v>-5.1655629139072845</v>
      </c>
      <c r="H36" s="88">
        <v>4911</v>
      </c>
      <c r="I36" s="88">
        <v>4153</v>
      </c>
      <c r="J36" s="89">
        <v>18.251866120876475</v>
      </c>
      <c r="K36" s="88">
        <v>5</v>
      </c>
      <c r="L36" s="88">
        <v>10</v>
      </c>
      <c r="M36" s="89">
        <v>-50</v>
      </c>
      <c r="N36" s="88">
        <v>6642</v>
      </c>
      <c r="O36" s="88">
        <v>6367</v>
      </c>
      <c r="P36" s="89">
        <v>4.3191455944714932</v>
      </c>
      <c r="Q36" s="88">
        <v>1610</v>
      </c>
      <c r="R36" s="88">
        <v>2125</v>
      </c>
      <c r="S36" s="89">
        <v>-24.235294117647058</v>
      </c>
      <c r="T36" s="88">
        <v>17198</v>
      </c>
      <c r="U36" s="88">
        <v>16607</v>
      </c>
      <c r="V36" s="89">
        <v>3.5587402902390557</v>
      </c>
      <c r="W36" s="86"/>
      <c r="X36" s="86"/>
      <c r="Y36" s="86"/>
      <c r="Z36" s="86"/>
      <c r="AA36" s="86"/>
    </row>
    <row r="37" spans="1:27" ht="15" customHeight="1">
      <c r="A37" s="96" t="s">
        <v>2</v>
      </c>
      <c r="B37" s="97">
        <v>9250</v>
      </c>
      <c r="C37" s="97">
        <v>8920</v>
      </c>
      <c r="D37" s="98">
        <v>3.6995515695067267</v>
      </c>
      <c r="E37" s="97">
        <v>2135</v>
      </c>
      <c r="F37" s="97">
        <v>2607</v>
      </c>
      <c r="G37" s="98">
        <v>-18.105101649405448</v>
      </c>
      <c r="H37" s="97">
        <v>5431</v>
      </c>
      <c r="I37" s="97">
        <v>4667</v>
      </c>
      <c r="J37" s="98">
        <v>16.370259267195202</v>
      </c>
      <c r="K37" s="97">
        <v>6</v>
      </c>
      <c r="L37" s="97">
        <v>11</v>
      </c>
      <c r="M37" s="98">
        <v>-45.454545454545453</v>
      </c>
      <c r="N37" s="97">
        <v>6820</v>
      </c>
      <c r="O37" s="97">
        <v>6839</v>
      </c>
      <c r="P37" s="98">
        <v>-0.2778183945021202</v>
      </c>
      <c r="Q37" s="97">
        <v>1929</v>
      </c>
      <c r="R37" s="97">
        <v>2592</v>
      </c>
      <c r="S37" s="98">
        <v>-25.578703703703702</v>
      </c>
      <c r="T37" s="97">
        <v>25571</v>
      </c>
      <c r="U37" s="97">
        <v>25637</v>
      </c>
      <c r="V37" s="98">
        <v>-0.25744041814564883</v>
      </c>
      <c r="W37" s="86"/>
      <c r="X37" s="86"/>
      <c r="Y37" s="86"/>
      <c r="Z37" s="86"/>
      <c r="AA37" s="86"/>
    </row>
    <row r="38" spans="1:27" ht="15" customHeight="1">
      <c r="A38" s="87" t="s">
        <v>30</v>
      </c>
      <c r="B38" s="90">
        <v>12310</v>
      </c>
      <c r="C38" s="90">
        <v>10417</v>
      </c>
      <c r="D38" s="91">
        <v>18.172218489008351</v>
      </c>
      <c r="E38" s="90">
        <v>4723</v>
      </c>
      <c r="F38" s="90">
        <v>4677</v>
      </c>
      <c r="G38" s="91">
        <v>0.98353645499251652</v>
      </c>
      <c r="H38" s="90">
        <v>21749</v>
      </c>
      <c r="I38" s="90">
        <v>16026</v>
      </c>
      <c r="J38" s="91">
        <v>35.710720079870214</v>
      </c>
      <c r="K38" s="90">
        <v>0</v>
      </c>
      <c r="L38" s="90">
        <v>0</v>
      </c>
      <c r="M38" s="91"/>
      <c r="N38" s="90">
        <v>32311</v>
      </c>
      <c r="O38" s="90">
        <v>23952</v>
      </c>
      <c r="P38" s="91">
        <v>34.898964595858381</v>
      </c>
      <c r="Q38" s="90">
        <v>3348</v>
      </c>
      <c r="R38" s="90">
        <v>3922</v>
      </c>
      <c r="S38" s="91">
        <v>-14.63539010708822</v>
      </c>
      <c r="T38" s="90">
        <v>74441</v>
      </c>
      <c r="U38" s="90">
        <v>58994</v>
      </c>
      <c r="V38" s="91">
        <v>26.184018713767504</v>
      </c>
      <c r="W38" s="86"/>
      <c r="X38" s="86"/>
      <c r="Y38" s="86"/>
      <c r="Z38" s="86"/>
      <c r="AA38" s="86"/>
    </row>
    <row r="39" spans="1:27" ht="15" customHeight="1">
      <c r="A39" s="99" t="s">
        <v>31</v>
      </c>
      <c r="B39" s="100">
        <v>118860</v>
      </c>
      <c r="C39" s="100">
        <v>88987</v>
      </c>
      <c r="D39" s="101">
        <v>33.570072032993579</v>
      </c>
      <c r="E39" s="100">
        <v>64427</v>
      </c>
      <c r="F39" s="100">
        <v>69448</v>
      </c>
      <c r="G39" s="101">
        <v>-7.2298698306646703</v>
      </c>
      <c r="H39" s="100">
        <v>232063</v>
      </c>
      <c r="I39" s="100">
        <v>188163</v>
      </c>
      <c r="J39" s="101">
        <v>23.330835499008838</v>
      </c>
      <c r="K39" s="100">
        <v>26901</v>
      </c>
      <c r="L39" s="100">
        <v>22878</v>
      </c>
      <c r="M39" s="101">
        <v>17.584579071597169</v>
      </c>
      <c r="N39" s="100">
        <v>334999</v>
      </c>
      <c r="O39" s="100">
        <v>297080</v>
      </c>
      <c r="P39" s="101">
        <v>12.763901979264844</v>
      </c>
      <c r="Q39" s="100">
        <v>125525</v>
      </c>
      <c r="R39" s="100">
        <v>137857</v>
      </c>
      <c r="S39" s="101">
        <v>-8.9455014979290137</v>
      </c>
      <c r="T39" s="100">
        <v>902775</v>
      </c>
      <c r="U39" s="100">
        <v>804414</v>
      </c>
      <c r="V39" s="101">
        <v>12.227658892063042</v>
      </c>
      <c r="W39" s="86"/>
      <c r="X39" s="86"/>
      <c r="Y39" s="86"/>
      <c r="Z39" s="86"/>
      <c r="AA39" s="86"/>
    </row>
    <row r="40" spans="1:27" ht="15" customHeight="1">
      <c r="A40" s="102" t="s">
        <v>62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</row>
    <row r="41" spans="1:27" ht="13.9" customHeight="1">
      <c r="A41" s="102" t="s">
        <v>63</v>
      </c>
      <c r="P41" s="86"/>
      <c r="Q41" s="86"/>
      <c r="R41" s="86"/>
      <c r="S41" s="86"/>
    </row>
    <row r="42" spans="1:27" ht="13.9" customHeight="1">
      <c r="P42" s="86"/>
      <c r="Q42" s="86"/>
      <c r="R42" s="86"/>
      <c r="S42" s="86"/>
    </row>
    <row r="43" spans="1:27" ht="13.9" customHeight="1">
      <c r="P43" s="86"/>
      <c r="Q43" s="86"/>
      <c r="R43" s="86"/>
      <c r="S43" s="86"/>
    </row>
    <row r="44" spans="1:27" ht="13.9" customHeight="1">
      <c r="P44" s="86"/>
      <c r="Q44" s="86"/>
      <c r="R44" s="86"/>
      <c r="S44" s="86"/>
    </row>
    <row r="45" spans="1:27" ht="13.9" customHeight="1">
      <c r="P45" s="86"/>
      <c r="Q45" s="86"/>
      <c r="R45" s="86"/>
      <c r="S45" s="86"/>
    </row>
    <row r="46" spans="1:27" ht="13.9" customHeight="1">
      <c r="P46" s="86"/>
      <c r="Q46" s="86"/>
      <c r="R46" s="86"/>
      <c r="S46" s="86"/>
    </row>
    <row r="47" spans="1:27" ht="13.9" customHeight="1">
      <c r="P47" s="86"/>
      <c r="Q47" s="86"/>
      <c r="R47" s="86"/>
      <c r="S47" s="86"/>
    </row>
    <row r="48" spans="1:27" ht="13.9" customHeight="1">
      <c r="P48" s="86"/>
      <c r="Q48" s="86"/>
      <c r="R48" s="86"/>
      <c r="S48" s="86"/>
    </row>
    <row r="49" spans="16:19" ht="13.9" customHeight="1">
      <c r="P49" s="86"/>
      <c r="Q49" s="86"/>
      <c r="R49" s="86"/>
      <c r="S49" s="86"/>
    </row>
    <row r="50" spans="16:19" ht="13.9" customHeight="1">
      <c r="P50" s="86"/>
      <c r="Q50" s="86"/>
      <c r="R50" s="86"/>
      <c r="S50" s="86"/>
    </row>
    <row r="51" spans="16:19" ht="13.9" customHeight="1">
      <c r="P51" s="86"/>
      <c r="Q51" s="86"/>
      <c r="R51" s="86"/>
      <c r="S51" s="86"/>
    </row>
    <row r="52" spans="16:19" ht="13.9" customHeight="1">
      <c r="P52" s="86"/>
      <c r="Q52" s="86"/>
      <c r="R52" s="86"/>
      <c r="S52" s="86"/>
    </row>
    <row r="53" spans="16:19" ht="13.9" customHeight="1">
      <c r="P53" s="86"/>
      <c r="Q53" s="86"/>
      <c r="R53" s="86"/>
      <c r="S53" s="86"/>
    </row>
    <row r="54" spans="16:19" ht="13.9" customHeight="1">
      <c r="P54" s="86"/>
      <c r="Q54" s="86"/>
      <c r="R54" s="86"/>
      <c r="S54" s="86"/>
    </row>
    <row r="55" spans="16:19" ht="13.9" customHeight="1">
      <c r="P55" s="86"/>
      <c r="Q55" s="86"/>
      <c r="R55" s="86"/>
      <c r="S55" s="86"/>
    </row>
    <row r="56" spans="16:19" ht="13.9" customHeight="1">
      <c r="P56" s="86"/>
      <c r="Q56" s="86"/>
      <c r="R56" s="86"/>
      <c r="S56" s="86"/>
    </row>
    <row r="57" spans="16:19" ht="13.9" customHeight="1">
      <c r="P57" s="86"/>
      <c r="Q57" s="86"/>
      <c r="R57" s="86"/>
      <c r="S57" s="86"/>
    </row>
    <row r="58" spans="16:19" ht="13.9" customHeight="1">
      <c r="P58" s="86"/>
      <c r="Q58" s="86"/>
      <c r="R58" s="86"/>
      <c r="S58" s="86"/>
    </row>
    <row r="59" spans="16:19" ht="13.9" customHeight="1">
      <c r="P59" s="86"/>
      <c r="Q59" s="86"/>
      <c r="R59" s="86"/>
      <c r="S59" s="86"/>
    </row>
    <row r="60" spans="16:19" ht="13.9" customHeight="1">
      <c r="P60" s="86"/>
      <c r="Q60" s="86"/>
      <c r="R60" s="86"/>
      <c r="S60" s="86"/>
    </row>
    <row r="61" spans="16:19" ht="13.9" customHeight="1">
      <c r="P61" s="86"/>
      <c r="Q61" s="86"/>
      <c r="R61" s="86"/>
      <c r="S61" s="86"/>
    </row>
    <row r="62" spans="16:19" ht="13.9" customHeight="1">
      <c r="P62" s="86"/>
      <c r="Q62" s="86"/>
      <c r="R62" s="86"/>
      <c r="S62" s="86"/>
    </row>
    <row r="63" spans="16:19" ht="13.9" customHeight="1">
      <c r="P63" s="86"/>
      <c r="Q63" s="86"/>
      <c r="R63" s="86"/>
      <c r="S63" s="86"/>
    </row>
    <row r="64" spans="16:19" ht="13.9" customHeight="1">
      <c r="P64" s="86"/>
      <c r="Q64" s="86"/>
      <c r="R64" s="86"/>
      <c r="S64" s="86"/>
    </row>
    <row r="65" spans="16:19" ht="13.9" customHeight="1">
      <c r="P65" s="86"/>
      <c r="Q65" s="86"/>
      <c r="R65" s="86"/>
      <c r="S65" s="86"/>
    </row>
    <row r="66" spans="16:19" ht="13.9" customHeight="1">
      <c r="P66" s="86"/>
      <c r="Q66" s="86"/>
      <c r="R66" s="86"/>
      <c r="S66" s="86"/>
    </row>
    <row r="67" spans="16:19" ht="13.9" customHeight="1">
      <c r="P67" s="86"/>
      <c r="Q67" s="86"/>
      <c r="R67" s="86"/>
      <c r="S67" s="86"/>
    </row>
    <row r="68" spans="16:19" ht="13.9" customHeight="1">
      <c r="P68" s="86"/>
      <c r="Q68" s="86"/>
      <c r="R68" s="86"/>
      <c r="S68" s="86"/>
    </row>
  </sheetData>
  <mergeCells count="7">
    <mergeCell ref="T3:V3"/>
    <mergeCell ref="B3:D3"/>
    <mergeCell ref="E3:G3"/>
    <mergeCell ref="H3:J3"/>
    <mergeCell ref="K3:M3"/>
    <mergeCell ref="N3:P3"/>
    <mergeCell ref="Q3:S3"/>
  </mergeCells>
  <pageMargins left="0.7" right="0.7" top="0.75" bottom="0.75" header="0.3" footer="0.3"/>
  <pageSetup paperSize="9" scale="4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7B0A5-97A2-4721-9A8A-FB329AE7EA92}">
  <sheetPr>
    <pageSetUpPr fitToPage="1"/>
  </sheetPr>
  <dimension ref="A1:AA68"/>
  <sheetViews>
    <sheetView topLeftCell="A14" zoomScaleNormal="100" workbookViewId="0">
      <selection activeCell="X33" sqref="X33"/>
    </sheetView>
  </sheetViews>
  <sheetFormatPr defaultRowHeight="13.9" customHeight="1"/>
  <cols>
    <col min="1" max="1" width="19.28515625" style="76" bestFit="1" customWidth="1"/>
    <col min="2" max="2" width="11.28515625" style="76" customWidth="1"/>
    <col min="3" max="4" width="9.7109375" style="76" customWidth="1"/>
    <col min="5" max="5" width="11.28515625" style="76" customWidth="1"/>
    <col min="6" max="7" width="9.7109375" style="76" customWidth="1"/>
    <col min="8" max="8" width="11.28515625" style="76" customWidth="1"/>
    <col min="9" max="10" width="9.7109375" style="76" customWidth="1"/>
    <col min="11" max="11" width="11.28515625" style="76" customWidth="1"/>
    <col min="12" max="13" width="9.7109375" style="76" customWidth="1"/>
    <col min="14" max="14" width="11.28515625" style="76" customWidth="1"/>
    <col min="15" max="16" width="9.7109375" style="76" customWidth="1"/>
    <col min="17" max="17" width="11.28515625" style="76" customWidth="1"/>
    <col min="18" max="19" width="9.7109375" style="76" customWidth="1"/>
    <col min="20" max="20" width="11.28515625" style="76" customWidth="1"/>
    <col min="21" max="22" width="9.7109375" style="76" customWidth="1"/>
    <col min="23" max="23" width="9.140625" style="76"/>
    <col min="24" max="24" width="14.140625" style="76" bestFit="1" customWidth="1"/>
    <col min="25" max="16384" width="9.140625" style="76"/>
  </cols>
  <sheetData>
    <row r="1" spans="1:27" ht="18.75">
      <c r="A1" s="74" t="s">
        <v>48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</row>
    <row r="2" spans="1:27" ht="18">
      <c r="A2" s="77" t="s">
        <v>65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</row>
    <row r="3" spans="1:27" ht="16.149999999999999" customHeight="1">
      <c r="A3" s="78"/>
      <c r="B3" s="79" t="s">
        <v>50</v>
      </c>
      <c r="C3" s="79"/>
      <c r="D3" s="79"/>
      <c r="E3" s="79" t="s">
        <v>51</v>
      </c>
      <c r="F3" s="79"/>
      <c r="G3" s="79"/>
      <c r="H3" s="79" t="s">
        <v>52</v>
      </c>
      <c r="I3" s="79"/>
      <c r="J3" s="79"/>
      <c r="K3" s="79" t="s">
        <v>53</v>
      </c>
      <c r="L3" s="79"/>
      <c r="M3" s="79"/>
      <c r="N3" s="79" t="s">
        <v>54</v>
      </c>
      <c r="O3" s="79"/>
      <c r="P3" s="79"/>
      <c r="Q3" s="79" t="s">
        <v>43</v>
      </c>
      <c r="R3" s="79"/>
      <c r="S3" s="79"/>
      <c r="T3" s="79" t="s">
        <v>55</v>
      </c>
      <c r="U3" s="79"/>
      <c r="V3" s="79"/>
    </row>
    <row r="4" spans="1:27" ht="15" customHeight="1">
      <c r="A4" s="80"/>
      <c r="B4" s="81" t="s">
        <v>64</v>
      </c>
      <c r="C4" s="81" t="s">
        <v>64</v>
      </c>
      <c r="D4" s="82" t="s">
        <v>57</v>
      </c>
      <c r="E4" s="81" t="s">
        <v>64</v>
      </c>
      <c r="F4" s="81" t="s">
        <v>64</v>
      </c>
      <c r="G4" s="82" t="s">
        <v>57</v>
      </c>
      <c r="H4" s="81" t="s">
        <v>64</v>
      </c>
      <c r="I4" s="81" t="s">
        <v>64</v>
      </c>
      <c r="J4" s="82" t="s">
        <v>57</v>
      </c>
      <c r="K4" s="81" t="s">
        <v>64</v>
      </c>
      <c r="L4" s="81" t="s">
        <v>64</v>
      </c>
      <c r="M4" s="82" t="s">
        <v>57</v>
      </c>
      <c r="N4" s="81" t="s">
        <v>64</v>
      </c>
      <c r="O4" s="81" t="s">
        <v>64</v>
      </c>
      <c r="P4" s="82" t="s">
        <v>57</v>
      </c>
      <c r="Q4" s="81" t="s">
        <v>64</v>
      </c>
      <c r="R4" s="81" t="s">
        <v>64</v>
      </c>
      <c r="S4" s="82" t="s">
        <v>57</v>
      </c>
      <c r="T4" s="81" t="s">
        <v>64</v>
      </c>
      <c r="U4" s="81" t="s">
        <v>64</v>
      </c>
      <c r="V4" s="82" t="s">
        <v>57</v>
      </c>
    </row>
    <row r="5" spans="1:27" ht="15" customHeight="1">
      <c r="A5" s="83"/>
      <c r="B5" s="84">
        <v>2023</v>
      </c>
      <c r="C5" s="84">
        <v>2022</v>
      </c>
      <c r="D5" s="85" t="s">
        <v>58</v>
      </c>
      <c r="E5" s="84">
        <v>2023</v>
      </c>
      <c r="F5" s="84">
        <v>2022</v>
      </c>
      <c r="G5" s="85" t="s">
        <v>58</v>
      </c>
      <c r="H5" s="84">
        <v>2023</v>
      </c>
      <c r="I5" s="84">
        <v>2022</v>
      </c>
      <c r="J5" s="85" t="s">
        <v>58</v>
      </c>
      <c r="K5" s="84">
        <v>2023</v>
      </c>
      <c r="L5" s="84">
        <v>2022</v>
      </c>
      <c r="M5" s="85" t="s">
        <v>58</v>
      </c>
      <c r="N5" s="84">
        <v>2023</v>
      </c>
      <c r="O5" s="84">
        <v>2022</v>
      </c>
      <c r="P5" s="85" t="s">
        <v>58</v>
      </c>
      <c r="Q5" s="84">
        <v>2023</v>
      </c>
      <c r="R5" s="84">
        <v>2022</v>
      </c>
      <c r="S5" s="85" t="s">
        <v>58</v>
      </c>
      <c r="T5" s="84">
        <v>2023</v>
      </c>
      <c r="U5" s="84">
        <v>2022</v>
      </c>
      <c r="V5" s="85" t="s">
        <v>58</v>
      </c>
      <c r="W5" s="86"/>
      <c r="X5" s="86"/>
      <c r="Y5" s="86"/>
      <c r="Z5" s="86"/>
      <c r="AA5" s="86"/>
    </row>
    <row r="6" spans="1:27" ht="15" customHeight="1">
      <c r="A6" s="87" t="s">
        <v>5</v>
      </c>
      <c r="B6" s="88">
        <v>6160</v>
      </c>
      <c r="C6" s="88">
        <v>4127</v>
      </c>
      <c r="D6" s="89">
        <v>49.260964380906223</v>
      </c>
      <c r="E6" s="88">
        <v>2494</v>
      </c>
      <c r="F6" s="88">
        <v>2031</v>
      </c>
      <c r="G6" s="89">
        <v>22.796651895617924</v>
      </c>
      <c r="H6" s="88">
        <v>7422</v>
      </c>
      <c r="I6" s="88">
        <v>5889</v>
      </c>
      <c r="J6" s="89">
        <v>26.031584309730004</v>
      </c>
      <c r="K6" s="88">
        <v>1</v>
      </c>
      <c r="L6" s="88">
        <v>13</v>
      </c>
      <c r="M6" s="89">
        <v>-92.307692307692307</v>
      </c>
      <c r="N6" s="88">
        <v>13149</v>
      </c>
      <c r="O6" s="88">
        <v>12187</v>
      </c>
      <c r="P6" s="89">
        <v>7.8936571756790013</v>
      </c>
      <c r="Q6" s="88">
        <v>7519</v>
      </c>
      <c r="R6" s="88">
        <v>7475</v>
      </c>
      <c r="S6" s="89">
        <v>0.58862876254180596</v>
      </c>
      <c r="T6" s="88">
        <v>36745</v>
      </c>
      <c r="U6" s="88">
        <v>31722</v>
      </c>
      <c r="V6" s="89">
        <v>15.8344366685581</v>
      </c>
      <c r="W6" s="86"/>
      <c r="X6" s="86"/>
      <c r="Y6" s="86"/>
      <c r="Z6" s="86"/>
      <c r="AA6" s="86"/>
    </row>
    <row r="7" spans="1:27" ht="15" customHeight="1">
      <c r="A7" s="87" t="s">
        <v>6</v>
      </c>
      <c r="B7" s="90">
        <v>11320</v>
      </c>
      <c r="C7" s="90">
        <v>5834</v>
      </c>
      <c r="D7" s="91">
        <v>94.034967432293442</v>
      </c>
      <c r="E7" s="90">
        <v>14124</v>
      </c>
      <c r="F7" s="90">
        <v>9369</v>
      </c>
      <c r="G7" s="91">
        <v>50.752481588216455</v>
      </c>
      <c r="H7" s="90">
        <v>6642</v>
      </c>
      <c r="I7" s="90">
        <v>4942</v>
      </c>
      <c r="J7" s="91">
        <v>34.399028733306352</v>
      </c>
      <c r="K7" s="90">
        <v>625</v>
      </c>
      <c r="L7" s="90">
        <v>683</v>
      </c>
      <c r="M7" s="91">
        <v>-8.4919472913616403</v>
      </c>
      <c r="N7" s="90">
        <v>37564</v>
      </c>
      <c r="O7" s="90">
        <v>32735</v>
      </c>
      <c r="P7" s="91">
        <v>14.751794715136704</v>
      </c>
      <c r="Q7" s="90">
        <v>9455</v>
      </c>
      <c r="R7" s="90">
        <v>12585</v>
      </c>
      <c r="S7" s="91">
        <v>-24.870878029400078</v>
      </c>
      <c r="T7" s="90">
        <v>79730</v>
      </c>
      <c r="U7" s="90">
        <v>66148</v>
      </c>
      <c r="V7" s="91">
        <v>20.532744754187579</v>
      </c>
      <c r="W7" s="86"/>
      <c r="X7" s="86"/>
      <c r="Y7" s="86"/>
      <c r="Z7" s="86"/>
      <c r="AA7" s="86"/>
    </row>
    <row r="8" spans="1:27" ht="15" customHeight="1">
      <c r="A8" s="87" t="s">
        <v>59</v>
      </c>
      <c r="B8" s="90">
        <v>242</v>
      </c>
      <c r="C8" s="90">
        <v>91</v>
      </c>
      <c r="D8" s="91">
        <v>165.93406593406596</v>
      </c>
      <c r="E8" s="90">
        <v>25</v>
      </c>
      <c r="F8" s="90">
        <v>12</v>
      </c>
      <c r="G8" s="91">
        <v>108.33333333333333</v>
      </c>
      <c r="H8" s="90">
        <v>130</v>
      </c>
      <c r="I8" s="90">
        <v>121</v>
      </c>
      <c r="J8" s="91">
        <v>7.4380165289256199</v>
      </c>
      <c r="K8" s="90">
        <v>3</v>
      </c>
      <c r="L8" s="90">
        <v>2</v>
      </c>
      <c r="M8" s="91">
        <v>50</v>
      </c>
      <c r="N8" s="90">
        <v>3707</v>
      </c>
      <c r="O8" s="90">
        <v>2960</v>
      </c>
      <c r="P8" s="91">
        <v>25.236486486486488</v>
      </c>
      <c r="Q8" s="90">
        <v>994</v>
      </c>
      <c r="R8" s="90">
        <v>774</v>
      </c>
      <c r="S8" s="91">
        <v>28.423772609819121</v>
      </c>
      <c r="T8" s="90">
        <v>5101</v>
      </c>
      <c r="U8" s="90">
        <v>3960</v>
      </c>
      <c r="V8" s="91">
        <v>28.813131313131311</v>
      </c>
      <c r="W8" s="86"/>
      <c r="X8" s="86"/>
      <c r="Y8" s="86"/>
      <c r="Z8" s="86"/>
      <c r="AA8" s="86"/>
    </row>
    <row r="9" spans="1:27" ht="15" customHeight="1">
      <c r="A9" s="87" t="s">
        <v>7</v>
      </c>
      <c r="B9" s="88">
        <v>346</v>
      </c>
      <c r="C9" s="88">
        <v>159</v>
      </c>
      <c r="D9" s="89">
        <v>117.61006289308176</v>
      </c>
      <c r="E9" s="88">
        <v>157</v>
      </c>
      <c r="F9" s="88">
        <v>151</v>
      </c>
      <c r="G9" s="89">
        <v>3.9735099337748347</v>
      </c>
      <c r="H9" s="88">
        <v>1465</v>
      </c>
      <c r="I9" s="88">
        <v>1309</v>
      </c>
      <c r="J9" s="89">
        <v>11.917494270435448</v>
      </c>
      <c r="K9" s="88">
        <v>277</v>
      </c>
      <c r="L9" s="88">
        <v>205</v>
      </c>
      <c r="M9" s="89">
        <v>35.121951219512191</v>
      </c>
      <c r="N9" s="88">
        <v>3432</v>
      </c>
      <c r="O9" s="88">
        <v>2796</v>
      </c>
      <c r="P9" s="89">
        <v>22.746781115879827</v>
      </c>
      <c r="Q9" s="88">
        <v>1328</v>
      </c>
      <c r="R9" s="88">
        <v>1203</v>
      </c>
      <c r="S9" s="89">
        <v>10.390689941812138</v>
      </c>
      <c r="T9" s="88">
        <v>7005</v>
      </c>
      <c r="U9" s="88">
        <v>5823</v>
      </c>
      <c r="V9" s="89">
        <v>20.298815043791858</v>
      </c>
      <c r="W9" s="86"/>
      <c r="X9" s="86"/>
      <c r="Y9" s="86"/>
      <c r="Z9" s="86"/>
      <c r="AA9" s="86"/>
    </row>
    <row r="10" spans="1:27" ht="15" customHeight="1">
      <c r="A10" s="87" t="s">
        <v>8</v>
      </c>
      <c r="B10" s="88">
        <v>114</v>
      </c>
      <c r="C10" s="88">
        <v>15</v>
      </c>
      <c r="D10" s="89">
        <v>660</v>
      </c>
      <c r="E10" s="88">
        <v>59</v>
      </c>
      <c r="F10" s="88">
        <v>38</v>
      </c>
      <c r="G10" s="89">
        <v>55.26315789473685</v>
      </c>
      <c r="H10" s="88">
        <v>827</v>
      </c>
      <c r="I10" s="88">
        <v>591</v>
      </c>
      <c r="J10" s="89">
        <v>39.93231810490694</v>
      </c>
      <c r="K10" s="88">
        <v>0</v>
      </c>
      <c r="L10" s="88">
        <v>1</v>
      </c>
      <c r="M10" s="89">
        <v>-100</v>
      </c>
      <c r="N10" s="88">
        <v>1203</v>
      </c>
      <c r="O10" s="88">
        <v>1431</v>
      </c>
      <c r="P10" s="89">
        <v>-15.932914046121594</v>
      </c>
      <c r="Q10" s="88">
        <v>83</v>
      </c>
      <c r="R10" s="88">
        <v>136</v>
      </c>
      <c r="S10" s="89">
        <v>-38.970588235294116</v>
      </c>
      <c r="T10" s="88">
        <v>2286</v>
      </c>
      <c r="U10" s="88">
        <v>2212</v>
      </c>
      <c r="V10" s="89">
        <v>3.3453887884267632</v>
      </c>
      <c r="W10" s="86"/>
      <c r="X10" s="86"/>
      <c r="Y10" s="86"/>
      <c r="Z10" s="86"/>
      <c r="AA10" s="86"/>
    </row>
    <row r="11" spans="1:27" ht="15" customHeight="1">
      <c r="A11" s="87" t="s">
        <v>9</v>
      </c>
      <c r="B11" s="88">
        <v>728</v>
      </c>
      <c r="C11" s="88">
        <v>496</v>
      </c>
      <c r="D11" s="89">
        <v>46.774193548387096</v>
      </c>
      <c r="E11" s="88">
        <v>858</v>
      </c>
      <c r="F11" s="88">
        <v>489</v>
      </c>
      <c r="G11" s="89">
        <v>75.460122699386503</v>
      </c>
      <c r="H11" s="88">
        <v>5748</v>
      </c>
      <c r="I11" s="88">
        <v>4233</v>
      </c>
      <c r="J11" s="89">
        <v>35.790219702338767</v>
      </c>
      <c r="K11" s="88">
        <v>658</v>
      </c>
      <c r="L11" s="88">
        <v>851</v>
      </c>
      <c r="M11" s="89">
        <v>-22.679200940070505</v>
      </c>
      <c r="N11" s="88">
        <v>18503</v>
      </c>
      <c r="O11" s="88">
        <v>16459</v>
      </c>
      <c r="P11" s="89">
        <v>12.418737468862021</v>
      </c>
      <c r="Q11" s="88">
        <v>7468</v>
      </c>
      <c r="R11" s="88">
        <v>7960</v>
      </c>
      <c r="S11" s="89">
        <v>-6.1809045226130657</v>
      </c>
      <c r="T11" s="88">
        <v>33963</v>
      </c>
      <c r="U11" s="88">
        <v>30488</v>
      </c>
      <c r="V11" s="89">
        <v>11.39792705326686</v>
      </c>
      <c r="W11" s="86"/>
      <c r="X11" s="86"/>
      <c r="Y11" s="86"/>
      <c r="Z11" s="86"/>
      <c r="AA11" s="86"/>
    </row>
    <row r="12" spans="1:27" ht="15" customHeight="1">
      <c r="A12" s="87" t="s">
        <v>10</v>
      </c>
      <c r="B12" s="88">
        <v>5350</v>
      </c>
      <c r="C12" s="88">
        <v>3385</v>
      </c>
      <c r="D12" s="89">
        <v>58.050221565731164</v>
      </c>
      <c r="E12" s="88">
        <v>1978</v>
      </c>
      <c r="F12" s="88">
        <v>2927</v>
      </c>
      <c r="G12" s="89">
        <v>-32.422275367270245</v>
      </c>
      <c r="H12" s="88">
        <v>4731</v>
      </c>
      <c r="I12" s="88">
        <v>4351</v>
      </c>
      <c r="J12" s="89">
        <v>8.7336244541484707</v>
      </c>
      <c r="K12" s="88">
        <v>0</v>
      </c>
      <c r="L12" s="88">
        <v>1</v>
      </c>
      <c r="M12" s="89">
        <v>-100</v>
      </c>
      <c r="N12" s="88">
        <v>9034</v>
      </c>
      <c r="O12" s="88">
        <v>7609</v>
      </c>
      <c r="P12" s="89">
        <v>18.727822315678804</v>
      </c>
      <c r="Q12" s="88">
        <v>907</v>
      </c>
      <c r="R12" s="88">
        <v>1326</v>
      </c>
      <c r="S12" s="89">
        <v>-31.598793363499244</v>
      </c>
      <c r="T12" s="88">
        <v>22000</v>
      </c>
      <c r="U12" s="88">
        <v>19599</v>
      </c>
      <c r="V12" s="89">
        <v>12.250625031889383</v>
      </c>
      <c r="W12" s="86"/>
      <c r="X12" s="86"/>
      <c r="Y12" s="86"/>
      <c r="Z12" s="86"/>
      <c r="AA12" s="86"/>
    </row>
    <row r="13" spans="1:27" ht="15" customHeight="1">
      <c r="A13" s="87" t="s">
        <v>11</v>
      </c>
      <c r="B13" s="88">
        <v>135</v>
      </c>
      <c r="C13" s="88">
        <v>85</v>
      </c>
      <c r="D13" s="89">
        <v>58.82352941176471</v>
      </c>
      <c r="E13" s="88">
        <v>57</v>
      </c>
      <c r="F13" s="88">
        <v>107</v>
      </c>
      <c r="G13" s="89">
        <v>-46.728971962616825</v>
      </c>
      <c r="H13" s="88">
        <v>1467</v>
      </c>
      <c r="I13" s="88">
        <v>1120</v>
      </c>
      <c r="J13" s="89">
        <v>30.982142857142858</v>
      </c>
      <c r="K13" s="88">
        <v>12</v>
      </c>
      <c r="L13" s="88">
        <v>67</v>
      </c>
      <c r="M13" s="89">
        <v>-82.089552238805979</v>
      </c>
      <c r="N13" s="88">
        <v>1276</v>
      </c>
      <c r="O13" s="88">
        <v>1220</v>
      </c>
      <c r="P13" s="89">
        <v>4.5901639344262293</v>
      </c>
      <c r="Q13" s="88">
        <v>423</v>
      </c>
      <c r="R13" s="88">
        <v>534</v>
      </c>
      <c r="S13" s="89">
        <v>-20.786516853932586</v>
      </c>
      <c r="T13" s="88">
        <v>3370</v>
      </c>
      <c r="U13" s="88">
        <v>3133</v>
      </c>
      <c r="V13" s="89">
        <v>7.5646345355888922</v>
      </c>
      <c r="W13" s="86"/>
      <c r="X13" s="86"/>
      <c r="Y13" s="86"/>
      <c r="Z13" s="86"/>
      <c r="AA13" s="86"/>
    </row>
    <row r="14" spans="1:27" ht="15" customHeight="1">
      <c r="A14" s="87" t="s">
        <v>12</v>
      </c>
      <c r="B14" s="88">
        <v>3714</v>
      </c>
      <c r="C14" s="88">
        <v>1776</v>
      </c>
      <c r="D14" s="89">
        <v>109.12162162162163</v>
      </c>
      <c r="E14" s="88">
        <v>2456</v>
      </c>
      <c r="F14" s="88">
        <v>3011</v>
      </c>
      <c r="G14" s="89">
        <v>-18.432414480239125</v>
      </c>
      <c r="H14" s="88">
        <v>4135</v>
      </c>
      <c r="I14" s="88">
        <v>4798</v>
      </c>
      <c r="J14" s="89">
        <v>-13.81825760733639</v>
      </c>
      <c r="K14" s="88">
        <v>81</v>
      </c>
      <c r="L14" s="88">
        <v>108</v>
      </c>
      <c r="M14" s="89">
        <v>-25</v>
      </c>
      <c r="N14" s="88">
        <v>2285</v>
      </c>
      <c r="O14" s="88">
        <v>3603</v>
      </c>
      <c r="P14" s="89">
        <v>-36.580627255065224</v>
      </c>
      <c r="Q14" s="88">
        <v>618</v>
      </c>
      <c r="R14" s="88">
        <v>890</v>
      </c>
      <c r="S14" s="89">
        <v>-30.561797752808989</v>
      </c>
      <c r="T14" s="88">
        <v>13289</v>
      </c>
      <c r="U14" s="88">
        <v>14186</v>
      </c>
      <c r="V14" s="89">
        <v>-6.3231354856901163</v>
      </c>
      <c r="W14" s="86"/>
      <c r="X14" s="86"/>
      <c r="Y14" s="86"/>
      <c r="Z14" s="86"/>
      <c r="AA14" s="86"/>
    </row>
    <row r="15" spans="1:27" ht="15" customHeight="1">
      <c r="A15" s="87" t="s">
        <v>13</v>
      </c>
      <c r="B15" s="88">
        <v>34224</v>
      </c>
      <c r="C15" s="88">
        <v>23671</v>
      </c>
      <c r="D15" s="89">
        <v>44.58197794769972</v>
      </c>
      <c r="E15" s="88">
        <v>20794</v>
      </c>
      <c r="F15" s="88">
        <v>17619</v>
      </c>
      <c r="G15" s="89">
        <v>18.020318973835064</v>
      </c>
      <c r="H15" s="88">
        <v>55172</v>
      </c>
      <c r="I15" s="88">
        <v>46532</v>
      </c>
      <c r="J15" s="89">
        <v>18.567867274133928</v>
      </c>
      <c r="K15" s="88">
        <v>10258</v>
      </c>
      <c r="L15" s="88">
        <v>8824</v>
      </c>
      <c r="M15" s="89">
        <v>16.251133272892112</v>
      </c>
      <c r="N15" s="88">
        <v>90461</v>
      </c>
      <c r="O15" s="88">
        <v>82509</v>
      </c>
      <c r="P15" s="89">
        <v>9.6377364893526778</v>
      </c>
      <c r="Q15" s="88">
        <v>27266</v>
      </c>
      <c r="R15" s="88">
        <v>39127</v>
      </c>
      <c r="S15" s="89">
        <v>-30.31410534924732</v>
      </c>
      <c r="T15" s="88">
        <v>238175</v>
      </c>
      <c r="U15" s="88">
        <v>218282</v>
      </c>
      <c r="V15" s="89">
        <v>9.1134404119441825</v>
      </c>
      <c r="W15" s="86"/>
      <c r="X15" s="86"/>
      <c r="Y15" s="86"/>
      <c r="Z15" s="86"/>
      <c r="AA15" s="86"/>
    </row>
    <row r="16" spans="1:27" ht="15" customHeight="1">
      <c r="A16" s="87" t="s">
        <v>14</v>
      </c>
      <c r="B16" s="88">
        <v>50611</v>
      </c>
      <c r="C16" s="88">
        <v>49198</v>
      </c>
      <c r="D16" s="89">
        <v>2.8720679702426928</v>
      </c>
      <c r="E16" s="88">
        <v>20769</v>
      </c>
      <c r="F16" s="88">
        <v>40483</v>
      </c>
      <c r="G16" s="89">
        <v>-48.696983919175949</v>
      </c>
      <c r="H16" s="88">
        <v>88983</v>
      </c>
      <c r="I16" s="88">
        <v>73116</v>
      </c>
      <c r="J16" s="89">
        <v>21.70113244707041</v>
      </c>
      <c r="K16" s="88">
        <v>2152</v>
      </c>
      <c r="L16" s="88">
        <v>3873</v>
      </c>
      <c r="M16" s="89">
        <v>-44.435837851794474</v>
      </c>
      <c r="N16" s="88">
        <v>145279</v>
      </c>
      <c r="O16" s="88">
        <v>136770</v>
      </c>
      <c r="P16" s="89">
        <v>6.2213935804635518</v>
      </c>
      <c r="Q16" s="88">
        <v>77663</v>
      </c>
      <c r="R16" s="88">
        <v>81184</v>
      </c>
      <c r="S16" s="89">
        <v>-4.3370614899487583</v>
      </c>
      <c r="T16" s="88">
        <v>385457</v>
      </c>
      <c r="U16" s="88">
        <v>384624</v>
      </c>
      <c r="V16" s="89">
        <v>0.21657514871666877</v>
      </c>
      <c r="W16" s="86"/>
      <c r="X16" s="86"/>
      <c r="Y16" s="86"/>
      <c r="Z16" s="86"/>
      <c r="AA16" s="86"/>
    </row>
    <row r="17" spans="1:27" ht="15" customHeight="1">
      <c r="A17" s="87" t="s">
        <v>15</v>
      </c>
      <c r="B17" s="88">
        <v>668</v>
      </c>
      <c r="C17" s="88">
        <v>227</v>
      </c>
      <c r="D17" s="89">
        <v>194.27312775330395</v>
      </c>
      <c r="E17" s="88">
        <v>944</v>
      </c>
      <c r="F17" s="88">
        <v>759</v>
      </c>
      <c r="G17" s="89">
        <v>24.37417654808959</v>
      </c>
      <c r="H17" s="88">
        <v>5348</v>
      </c>
      <c r="I17" s="88">
        <v>3895</v>
      </c>
      <c r="J17" s="89">
        <v>37.304236200256739</v>
      </c>
      <c r="K17" s="88">
        <v>497</v>
      </c>
      <c r="L17" s="88">
        <v>680</v>
      </c>
      <c r="M17" s="89">
        <v>-26.911764705882351</v>
      </c>
      <c r="N17" s="88">
        <v>9034</v>
      </c>
      <c r="O17" s="88">
        <v>6274</v>
      </c>
      <c r="P17" s="89">
        <v>43.991074274784822</v>
      </c>
      <c r="Q17" s="88">
        <v>3997</v>
      </c>
      <c r="R17" s="88">
        <v>2182</v>
      </c>
      <c r="S17" s="89">
        <v>83.180568285976165</v>
      </c>
      <c r="T17" s="88">
        <v>20488</v>
      </c>
      <c r="U17" s="88">
        <v>14017</v>
      </c>
      <c r="V17" s="89">
        <v>46.165370621388313</v>
      </c>
      <c r="W17" s="86"/>
      <c r="X17" s="86"/>
      <c r="Y17" s="86"/>
      <c r="Z17" s="86"/>
      <c r="AA17" s="86"/>
    </row>
    <row r="18" spans="1:27" ht="15" customHeight="1">
      <c r="A18" s="87" t="s">
        <v>16</v>
      </c>
      <c r="B18" s="88">
        <v>1001</v>
      </c>
      <c r="C18" s="88">
        <v>661</v>
      </c>
      <c r="D18" s="89">
        <v>51.437216338880489</v>
      </c>
      <c r="E18" s="88">
        <v>932</v>
      </c>
      <c r="F18" s="88">
        <v>791</v>
      </c>
      <c r="G18" s="89">
        <v>17.825537294563844</v>
      </c>
      <c r="H18" s="88">
        <v>7403</v>
      </c>
      <c r="I18" s="88">
        <v>7229</v>
      </c>
      <c r="J18" s="89">
        <v>2.4069719186609486</v>
      </c>
      <c r="K18" s="88">
        <v>166</v>
      </c>
      <c r="L18" s="88">
        <v>150</v>
      </c>
      <c r="M18" s="89">
        <v>10.666666666666668</v>
      </c>
      <c r="N18" s="88">
        <v>6651</v>
      </c>
      <c r="O18" s="88">
        <v>6677</v>
      </c>
      <c r="P18" s="89">
        <v>-0.38939643552493636</v>
      </c>
      <c r="Q18" s="88">
        <v>1909</v>
      </c>
      <c r="R18" s="88">
        <v>2031</v>
      </c>
      <c r="S18" s="89">
        <v>-6.0068931560807481</v>
      </c>
      <c r="T18" s="88">
        <v>18062</v>
      </c>
      <c r="U18" s="88">
        <v>17539</v>
      </c>
      <c r="V18" s="89">
        <v>2.9819259935001998</v>
      </c>
      <c r="W18" s="86"/>
      <c r="X18" s="86"/>
      <c r="Y18" s="86"/>
      <c r="Z18" s="86"/>
      <c r="AA18" s="86"/>
    </row>
    <row r="19" spans="1:27" ht="15" customHeight="1">
      <c r="A19" s="87" t="s">
        <v>33</v>
      </c>
      <c r="B19" s="88">
        <v>5882</v>
      </c>
      <c r="C19" s="88">
        <v>4311</v>
      </c>
      <c r="D19" s="89">
        <v>36.44166086754813</v>
      </c>
      <c r="E19" s="88">
        <v>3150</v>
      </c>
      <c r="F19" s="88">
        <v>3057</v>
      </c>
      <c r="G19" s="89">
        <v>3.0421982335623161</v>
      </c>
      <c r="H19" s="88">
        <v>8840</v>
      </c>
      <c r="I19" s="88">
        <v>9386</v>
      </c>
      <c r="J19" s="89">
        <v>-5.8171745152354575</v>
      </c>
      <c r="K19" s="88">
        <v>0</v>
      </c>
      <c r="L19" s="88">
        <v>521</v>
      </c>
      <c r="M19" s="89">
        <v>-100</v>
      </c>
      <c r="N19" s="88">
        <v>13133</v>
      </c>
      <c r="O19" s="88">
        <v>10139</v>
      </c>
      <c r="P19" s="89">
        <v>29.529539402307918</v>
      </c>
      <c r="Q19" s="88">
        <v>9430</v>
      </c>
      <c r="R19" s="88">
        <v>9571</v>
      </c>
      <c r="S19" s="89">
        <v>-1.4732002925504128</v>
      </c>
      <c r="T19" s="88">
        <v>40435</v>
      </c>
      <c r="U19" s="88">
        <v>36985</v>
      </c>
      <c r="V19" s="89">
        <v>9.3281059889144249</v>
      </c>
      <c r="W19" s="86"/>
      <c r="X19" s="86"/>
      <c r="Y19" s="86"/>
      <c r="Z19" s="86"/>
      <c r="AA19" s="86"/>
    </row>
    <row r="20" spans="1:27" ht="15" customHeight="1">
      <c r="A20" s="87" t="s">
        <v>34</v>
      </c>
      <c r="B20" s="88">
        <v>8191</v>
      </c>
      <c r="C20" s="88">
        <v>6804</v>
      </c>
      <c r="D20" s="89">
        <v>20.38506760728983</v>
      </c>
      <c r="E20" s="88">
        <v>11636</v>
      </c>
      <c r="F20" s="88">
        <v>10759</v>
      </c>
      <c r="G20" s="89">
        <v>8.1513151779905204</v>
      </c>
      <c r="H20" s="88">
        <v>94909</v>
      </c>
      <c r="I20" s="88">
        <v>76369</v>
      </c>
      <c r="J20" s="89">
        <v>24.276866267726433</v>
      </c>
      <c r="K20" s="88">
        <v>26916</v>
      </c>
      <c r="L20" s="88">
        <v>22029</v>
      </c>
      <c r="M20" s="89">
        <v>22.184393299741252</v>
      </c>
      <c r="N20" s="88">
        <v>68564</v>
      </c>
      <c r="O20" s="88">
        <v>59145</v>
      </c>
      <c r="P20" s="89">
        <v>15.925268408149462</v>
      </c>
      <c r="Q20" s="88">
        <v>48508</v>
      </c>
      <c r="R20" s="88">
        <v>43709</v>
      </c>
      <c r="S20" s="89">
        <v>10.979432153561051</v>
      </c>
      <c r="T20" s="88">
        <v>258724</v>
      </c>
      <c r="U20" s="88">
        <v>218815</v>
      </c>
      <c r="V20" s="89">
        <v>18.238694787834472</v>
      </c>
      <c r="W20" s="86"/>
      <c r="X20" s="86"/>
      <c r="Y20" s="86"/>
      <c r="Z20" s="86"/>
      <c r="AA20" s="86"/>
    </row>
    <row r="21" spans="1:27" ht="15" customHeight="1">
      <c r="A21" s="87" t="s">
        <v>60</v>
      </c>
      <c r="B21" s="88">
        <v>253</v>
      </c>
      <c r="C21" s="88">
        <v>96</v>
      </c>
      <c r="D21" s="89">
        <v>163.54166666666669</v>
      </c>
      <c r="E21" s="88">
        <v>32</v>
      </c>
      <c r="F21" s="88">
        <v>27</v>
      </c>
      <c r="G21" s="89">
        <v>18.518518518518519</v>
      </c>
      <c r="H21" s="88">
        <v>804</v>
      </c>
      <c r="I21" s="88">
        <v>613</v>
      </c>
      <c r="J21" s="89">
        <v>31.158238172920065</v>
      </c>
      <c r="K21" s="88">
        <v>60</v>
      </c>
      <c r="L21" s="88">
        <v>57</v>
      </c>
      <c r="M21" s="89">
        <v>5.2631578947368416</v>
      </c>
      <c r="N21" s="88">
        <v>1115</v>
      </c>
      <c r="O21" s="88">
        <v>1063</v>
      </c>
      <c r="P21" s="89">
        <v>4.8918156161806214</v>
      </c>
      <c r="Q21" s="88">
        <v>495</v>
      </c>
      <c r="R21" s="88">
        <v>436</v>
      </c>
      <c r="S21" s="89">
        <v>13.532110091743119</v>
      </c>
      <c r="T21" s="88">
        <v>2759</v>
      </c>
      <c r="U21" s="88">
        <v>2292</v>
      </c>
      <c r="V21" s="89">
        <v>20.37521815008726</v>
      </c>
      <c r="W21" s="86"/>
      <c r="X21" s="86"/>
      <c r="Y21" s="86"/>
      <c r="Z21" s="86"/>
      <c r="AA21" s="86"/>
    </row>
    <row r="22" spans="1:27" ht="15" customHeight="1">
      <c r="A22" s="87" t="s">
        <v>17</v>
      </c>
      <c r="B22" s="88">
        <v>267</v>
      </c>
      <c r="C22" s="88">
        <v>159</v>
      </c>
      <c r="D22" s="89">
        <v>67.924528301886795</v>
      </c>
      <c r="E22" s="88">
        <v>0</v>
      </c>
      <c r="F22" s="88">
        <v>0</v>
      </c>
      <c r="G22" s="89"/>
      <c r="H22" s="88">
        <v>1643</v>
      </c>
      <c r="I22" s="88">
        <v>1738</v>
      </c>
      <c r="J22" s="89">
        <v>-5.4660529344073652</v>
      </c>
      <c r="K22" s="88">
        <v>0</v>
      </c>
      <c r="L22" s="88">
        <v>0</v>
      </c>
      <c r="M22" s="89"/>
      <c r="N22" s="88">
        <v>1758</v>
      </c>
      <c r="O22" s="88">
        <v>1647</v>
      </c>
      <c r="P22" s="89">
        <v>6.7395264116575593</v>
      </c>
      <c r="Q22" s="88">
        <v>413</v>
      </c>
      <c r="R22" s="88">
        <v>598</v>
      </c>
      <c r="S22" s="89">
        <v>-30.936454849498329</v>
      </c>
      <c r="T22" s="88">
        <v>4081</v>
      </c>
      <c r="U22" s="88">
        <v>4142</v>
      </c>
      <c r="V22" s="89">
        <v>-1.4727184934814099</v>
      </c>
      <c r="W22" s="86"/>
      <c r="X22" s="86"/>
      <c r="Y22" s="86"/>
      <c r="Z22" s="86"/>
      <c r="AA22" s="86"/>
    </row>
    <row r="23" spans="1:27" ht="15" customHeight="1">
      <c r="A23" s="87" t="s">
        <v>18</v>
      </c>
      <c r="B23" s="88">
        <v>1469</v>
      </c>
      <c r="C23" s="88">
        <v>898</v>
      </c>
      <c r="D23" s="89">
        <v>63.585746102449889</v>
      </c>
      <c r="E23" s="88">
        <v>699</v>
      </c>
      <c r="F23" s="88">
        <v>624</v>
      </c>
      <c r="G23" s="89">
        <v>12.01923076923077</v>
      </c>
      <c r="H23" s="88">
        <v>1474</v>
      </c>
      <c r="I23" s="88">
        <v>1243</v>
      </c>
      <c r="J23" s="89">
        <v>18.584070796460178</v>
      </c>
      <c r="K23" s="88">
        <v>0</v>
      </c>
      <c r="L23" s="88">
        <v>1</v>
      </c>
      <c r="M23" s="89">
        <v>-100</v>
      </c>
      <c r="N23" s="88">
        <v>2687</v>
      </c>
      <c r="O23" s="88">
        <v>2518</v>
      </c>
      <c r="P23" s="89">
        <v>6.7116759332803806</v>
      </c>
      <c r="Q23" s="88">
        <v>1574</v>
      </c>
      <c r="R23" s="88">
        <v>1725</v>
      </c>
      <c r="S23" s="89">
        <v>-8.7536231884057969</v>
      </c>
      <c r="T23" s="88">
        <v>7903</v>
      </c>
      <c r="U23" s="88">
        <v>7009</v>
      </c>
      <c r="V23" s="89">
        <v>12.755029248109572</v>
      </c>
      <c r="W23" s="86"/>
      <c r="X23" s="86"/>
      <c r="Y23" s="86"/>
      <c r="Z23" s="86"/>
      <c r="AA23" s="86"/>
    </row>
    <row r="24" spans="1:27" ht="15" customHeight="1">
      <c r="A24" s="87" t="s">
        <v>61</v>
      </c>
      <c r="B24" s="88">
        <v>122</v>
      </c>
      <c r="C24" s="88">
        <v>122</v>
      </c>
      <c r="D24" s="89">
        <v>0</v>
      </c>
      <c r="E24" s="88">
        <v>191</v>
      </c>
      <c r="F24" s="88">
        <v>195</v>
      </c>
      <c r="G24" s="89">
        <v>-2.0512820512820511</v>
      </c>
      <c r="H24" s="88">
        <v>174</v>
      </c>
      <c r="I24" s="88">
        <v>147</v>
      </c>
      <c r="J24" s="89">
        <v>18.367346938775512</v>
      </c>
      <c r="K24" s="88">
        <v>2</v>
      </c>
      <c r="L24" s="88">
        <v>2</v>
      </c>
      <c r="M24" s="89">
        <v>0</v>
      </c>
      <c r="N24" s="88">
        <v>317</v>
      </c>
      <c r="O24" s="88">
        <v>362</v>
      </c>
      <c r="P24" s="89">
        <v>-12.430939226519337</v>
      </c>
      <c r="Q24" s="88">
        <v>78</v>
      </c>
      <c r="R24" s="88">
        <v>30</v>
      </c>
      <c r="S24" s="89">
        <v>160</v>
      </c>
      <c r="T24" s="88">
        <v>884</v>
      </c>
      <c r="U24" s="88">
        <v>858</v>
      </c>
      <c r="V24" s="89">
        <v>3.0303030303030303</v>
      </c>
      <c r="W24" s="86"/>
      <c r="X24" s="86"/>
      <c r="Y24" s="86"/>
      <c r="Z24" s="86"/>
      <c r="AA24" s="86"/>
    </row>
    <row r="25" spans="1:27" ht="15" customHeight="1">
      <c r="A25" s="87" t="s">
        <v>19</v>
      </c>
      <c r="B25" s="88">
        <v>11974</v>
      </c>
      <c r="C25" s="88">
        <v>6731</v>
      </c>
      <c r="D25" s="89">
        <v>77.893329371564406</v>
      </c>
      <c r="E25" s="88">
        <v>8263</v>
      </c>
      <c r="F25" s="88">
        <v>6708</v>
      </c>
      <c r="G25" s="89">
        <v>23.181276088252833</v>
      </c>
      <c r="H25" s="88">
        <v>14382</v>
      </c>
      <c r="I25" s="88">
        <v>14995</v>
      </c>
      <c r="J25" s="89">
        <v>-4.0880293431143713</v>
      </c>
      <c r="K25" s="88">
        <v>313</v>
      </c>
      <c r="L25" s="88">
        <v>445</v>
      </c>
      <c r="M25" s="89">
        <v>-29.662921348314608</v>
      </c>
      <c r="N25" s="88">
        <v>25368</v>
      </c>
      <c r="O25" s="88">
        <v>23801</v>
      </c>
      <c r="P25" s="89">
        <v>6.5837569850006297</v>
      </c>
      <c r="Q25" s="88">
        <v>673</v>
      </c>
      <c r="R25" s="88">
        <v>885</v>
      </c>
      <c r="S25" s="89">
        <v>-23.954802259887007</v>
      </c>
      <c r="T25" s="88">
        <v>60973</v>
      </c>
      <c r="U25" s="88">
        <v>53565</v>
      </c>
      <c r="V25" s="89">
        <v>13.829926257817604</v>
      </c>
      <c r="W25" s="86"/>
      <c r="X25" s="86"/>
      <c r="Y25" s="86"/>
      <c r="Z25" s="86"/>
      <c r="AA25" s="86"/>
    </row>
    <row r="26" spans="1:27" ht="15" customHeight="1">
      <c r="A26" s="87" t="s">
        <v>20</v>
      </c>
      <c r="B26" s="88">
        <v>2182</v>
      </c>
      <c r="C26" s="88">
        <v>1101</v>
      </c>
      <c r="D26" s="89">
        <v>98.183469573115346</v>
      </c>
      <c r="E26" s="88">
        <v>1680</v>
      </c>
      <c r="F26" s="88">
        <v>1555</v>
      </c>
      <c r="G26" s="89">
        <v>8.0385852090032159</v>
      </c>
      <c r="H26" s="88">
        <v>27858</v>
      </c>
      <c r="I26" s="88">
        <v>20841</v>
      </c>
      <c r="J26" s="89">
        <v>33.669209730819063</v>
      </c>
      <c r="K26" s="88">
        <v>1979</v>
      </c>
      <c r="L26" s="88">
        <v>2339</v>
      </c>
      <c r="M26" s="89">
        <v>-15.391192817443352</v>
      </c>
      <c r="N26" s="88">
        <v>33105</v>
      </c>
      <c r="O26" s="88">
        <v>31097</v>
      </c>
      <c r="P26" s="89">
        <v>6.4572145223011868</v>
      </c>
      <c r="Q26" s="88">
        <v>6767</v>
      </c>
      <c r="R26" s="88">
        <v>5580</v>
      </c>
      <c r="S26" s="89">
        <v>21.272401433691755</v>
      </c>
      <c r="T26" s="88">
        <v>73571</v>
      </c>
      <c r="U26" s="88">
        <v>62513</v>
      </c>
      <c r="V26" s="89">
        <v>17.689120662902116</v>
      </c>
      <c r="W26" s="86"/>
      <c r="X26" s="86"/>
      <c r="Y26" s="86"/>
      <c r="Z26" s="86"/>
      <c r="AA26" s="86"/>
    </row>
    <row r="27" spans="1:27" ht="15" customHeight="1">
      <c r="A27" s="87" t="s">
        <v>21</v>
      </c>
      <c r="B27" s="88">
        <v>4850</v>
      </c>
      <c r="C27" s="88">
        <v>2027</v>
      </c>
      <c r="D27" s="89">
        <v>139.26985693142575</v>
      </c>
      <c r="E27" s="88">
        <v>3318</v>
      </c>
      <c r="F27" s="88">
        <v>2634</v>
      </c>
      <c r="G27" s="89">
        <v>25.968109339407746</v>
      </c>
      <c r="H27" s="88">
        <v>5265</v>
      </c>
      <c r="I27" s="88">
        <v>3774</v>
      </c>
      <c r="J27" s="89">
        <v>39.507154213036564</v>
      </c>
      <c r="K27" s="88">
        <v>1280</v>
      </c>
      <c r="L27" s="88">
        <v>401</v>
      </c>
      <c r="M27" s="89">
        <v>219.20199501246884</v>
      </c>
      <c r="N27" s="88">
        <v>11064</v>
      </c>
      <c r="O27" s="88">
        <v>8062</v>
      </c>
      <c r="P27" s="89">
        <v>37.236417762341851</v>
      </c>
      <c r="Q27" s="88">
        <v>4942</v>
      </c>
      <c r="R27" s="88">
        <v>4587</v>
      </c>
      <c r="S27" s="89">
        <v>7.7392631349465875</v>
      </c>
      <c r="T27" s="88">
        <v>30719</v>
      </c>
      <c r="U27" s="88">
        <v>21485</v>
      </c>
      <c r="V27" s="89">
        <v>42.978822434256458</v>
      </c>
      <c r="W27" s="86"/>
      <c r="X27" s="86"/>
      <c r="Y27" s="86"/>
      <c r="Z27" s="86"/>
      <c r="AA27" s="86"/>
    </row>
    <row r="28" spans="1:27" ht="15" customHeight="1">
      <c r="A28" s="87" t="s">
        <v>22</v>
      </c>
      <c r="B28" s="88">
        <v>2113</v>
      </c>
      <c r="C28" s="88">
        <v>1058</v>
      </c>
      <c r="D28" s="89">
        <v>99.716446124763706</v>
      </c>
      <c r="E28" s="88">
        <v>0</v>
      </c>
      <c r="F28" s="88">
        <v>0</v>
      </c>
      <c r="G28" s="89"/>
      <c r="H28" s="88">
        <v>6602</v>
      </c>
      <c r="I28" s="88">
        <v>4708</v>
      </c>
      <c r="J28" s="89">
        <v>40.229396771452848</v>
      </c>
      <c r="K28" s="88">
        <v>3991</v>
      </c>
      <c r="L28" s="88">
        <v>2421</v>
      </c>
      <c r="M28" s="89">
        <v>64.849235852953328</v>
      </c>
      <c r="N28" s="88">
        <v>9318</v>
      </c>
      <c r="O28" s="88">
        <v>7338</v>
      </c>
      <c r="P28" s="89">
        <v>26.98282910874898</v>
      </c>
      <c r="Q28" s="88">
        <v>2691</v>
      </c>
      <c r="R28" s="88">
        <v>2428</v>
      </c>
      <c r="S28" s="89">
        <v>10.831960461285007</v>
      </c>
      <c r="T28" s="88">
        <v>24715</v>
      </c>
      <c r="U28" s="88">
        <v>17953</v>
      </c>
      <c r="V28" s="89">
        <v>37.665014203754247</v>
      </c>
      <c r="W28" s="86"/>
      <c r="X28" s="86"/>
      <c r="Y28" s="86"/>
      <c r="Z28" s="86"/>
      <c r="AA28" s="86"/>
    </row>
    <row r="29" spans="1:27" ht="15" customHeight="1">
      <c r="A29" s="87" t="s">
        <v>23</v>
      </c>
      <c r="B29" s="88">
        <v>184</v>
      </c>
      <c r="C29" s="88">
        <v>184</v>
      </c>
      <c r="D29" s="89">
        <v>0</v>
      </c>
      <c r="E29" s="88">
        <v>284</v>
      </c>
      <c r="F29" s="88">
        <v>245</v>
      </c>
      <c r="G29" s="89">
        <v>15.918367346938775</v>
      </c>
      <c r="H29" s="88">
        <v>3628</v>
      </c>
      <c r="I29" s="88">
        <v>2771</v>
      </c>
      <c r="J29" s="89">
        <v>30.927463009743779</v>
      </c>
      <c r="K29" s="88">
        <v>309</v>
      </c>
      <c r="L29" s="88">
        <v>293</v>
      </c>
      <c r="M29" s="89">
        <v>5.4607508532423212</v>
      </c>
      <c r="N29" s="88">
        <v>6760</v>
      </c>
      <c r="O29" s="88">
        <v>6259</v>
      </c>
      <c r="P29" s="89">
        <v>8.00447355807637</v>
      </c>
      <c r="Q29" s="88">
        <v>2138</v>
      </c>
      <c r="R29" s="88">
        <v>1993</v>
      </c>
      <c r="S29" s="89">
        <v>7.2754641244355236</v>
      </c>
      <c r="T29" s="88">
        <v>13303</v>
      </c>
      <c r="U29" s="88">
        <v>11745</v>
      </c>
      <c r="V29" s="89">
        <v>13.265219242230735</v>
      </c>
      <c r="W29" s="86"/>
      <c r="X29" s="86"/>
      <c r="Y29" s="86"/>
      <c r="Z29" s="86"/>
      <c r="AA29" s="86"/>
    </row>
    <row r="30" spans="1:27" ht="15" customHeight="1">
      <c r="A30" s="87" t="s">
        <v>24</v>
      </c>
      <c r="B30" s="88">
        <v>581</v>
      </c>
      <c r="C30" s="88">
        <v>285</v>
      </c>
      <c r="D30" s="89">
        <v>103.85964912280701</v>
      </c>
      <c r="E30" s="88">
        <v>138</v>
      </c>
      <c r="F30" s="88">
        <v>113</v>
      </c>
      <c r="G30" s="89">
        <v>22.123893805309734</v>
      </c>
      <c r="H30" s="88">
        <v>950</v>
      </c>
      <c r="I30" s="88">
        <v>1034</v>
      </c>
      <c r="J30" s="89">
        <v>-8.123791102514506</v>
      </c>
      <c r="K30" s="88">
        <v>128</v>
      </c>
      <c r="L30" s="88">
        <v>116</v>
      </c>
      <c r="M30" s="89">
        <v>10.344827586206897</v>
      </c>
      <c r="N30" s="88">
        <v>5008</v>
      </c>
      <c r="O30" s="88">
        <v>5208</v>
      </c>
      <c r="P30" s="89">
        <v>-3.8402457757296471</v>
      </c>
      <c r="Q30" s="88">
        <v>1390</v>
      </c>
      <c r="R30" s="88">
        <v>1377</v>
      </c>
      <c r="S30" s="89">
        <v>0.94408133623819901</v>
      </c>
      <c r="T30" s="88">
        <v>8195</v>
      </c>
      <c r="U30" s="88">
        <v>8133</v>
      </c>
      <c r="V30" s="89">
        <v>0.76232632484937901</v>
      </c>
      <c r="W30" s="86"/>
      <c r="X30" s="86"/>
      <c r="Y30" s="86"/>
      <c r="Z30" s="86"/>
      <c r="AA30" s="86"/>
    </row>
    <row r="31" spans="1:27" ht="15" customHeight="1">
      <c r="A31" s="87" t="s">
        <v>25</v>
      </c>
      <c r="B31" s="88">
        <v>6249</v>
      </c>
      <c r="C31" s="88">
        <v>4160</v>
      </c>
      <c r="D31" s="89">
        <v>50.21634615384616</v>
      </c>
      <c r="E31" s="88">
        <v>8921</v>
      </c>
      <c r="F31" s="88">
        <v>7144</v>
      </c>
      <c r="G31" s="89">
        <v>24.874020156774915</v>
      </c>
      <c r="H31" s="88">
        <v>43519</v>
      </c>
      <c r="I31" s="88">
        <v>30273</v>
      </c>
      <c r="J31" s="89">
        <v>43.755161364912624</v>
      </c>
      <c r="K31" s="88">
        <v>3538</v>
      </c>
      <c r="L31" s="88">
        <v>2044</v>
      </c>
      <c r="M31" s="89">
        <v>73.091976516634048</v>
      </c>
      <c r="N31" s="88">
        <v>57361</v>
      </c>
      <c r="O31" s="88">
        <v>42696</v>
      </c>
      <c r="P31" s="89">
        <v>34.347479857597904</v>
      </c>
      <c r="Q31" s="88">
        <v>18451</v>
      </c>
      <c r="R31" s="88">
        <v>18162</v>
      </c>
      <c r="S31" s="89">
        <v>1.5912344455456449</v>
      </c>
      <c r="T31" s="88">
        <v>138039</v>
      </c>
      <c r="U31" s="88">
        <v>104479</v>
      </c>
      <c r="V31" s="89">
        <v>32.121287531465654</v>
      </c>
      <c r="W31" s="86"/>
      <c r="X31" s="86"/>
      <c r="Y31" s="86"/>
      <c r="Z31" s="86"/>
      <c r="AA31" s="86"/>
    </row>
    <row r="32" spans="1:27" ht="15" customHeight="1" thickBot="1">
      <c r="A32" s="87" t="s">
        <v>26</v>
      </c>
      <c r="B32" s="88">
        <v>10325</v>
      </c>
      <c r="C32" s="88">
        <v>10570</v>
      </c>
      <c r="D32" s="89">
        <v>-2.3178807947019866</v>
      </c>
      <c r="E32" s="88">
        <v>7265</v>
      </c>
      <c r="F32" s="88">
        <v>10858</v>
      </c>
      <c r="G32" s="89">
        <v>-33.090808620372073</v>
      </c>
      <c r="H32" s="88">
        <v>3407</v>
      </c>
      <c r="I32" s="88">
        <v>3543</v>
      </c>
      <c r="J32" s="89">
        <v>-3.8385548969799608</v>
      </c>
      <c r="K32" s="88">
        <v>872</v>
      </c>
      <c r="L32" s="88">
        <v>585</v>
      </c>
      <c r="M32" s="89">
        <v>49.059829059829056</v>
      </c>
      <c r="N32" s="88">
        <v>7532</v>
      </c>
      <c r="O32" s="88">
        <v>10062</v>
      </c>
      <c r="P32" s="89">
        <v>-25.144106539455375</v>
      </c>
      <c r="Q32" s="88">
        <v>3642</v>
      </c>
      <c r="R32" s="88">
        <v>5411</v>
      </c>
      <c r="S32" s="89">
        <v>-32.692663093698023</v>
      </c>
      <c r="T32" s="88">
        <v>33043</v>
      </c>
      <c r="U32" s="88">
        <v>41029</v>
      </c>
      <c r="V32" s="89">
        <v>-19.46428136196349</v>
      </c>
      <c r="W32" s="86"/>
      <c r="X32" s="86"/>
      <c r="Y32" s="86"/>
      <c r="Z32" s="86"/>
      <c r="AA32" s="86"/>
    </row>
    <row r="33" spans="1:27" ht="15" customHeight="1" thickBot="1">
      <c r="A33" s="92" t="s">
        <v>3</v>
      </c>
      <c r="B33" s="93">
        <v>169255</v>
      </c>
      <c r="C33" s="93">
        <v>128231</v>
      </c>
      <c r="D33" s="94">
        <v>31.992263961132643</v>
      </c>
      <c r="E33" s="93">
        <v>111224</v>
      </c>
      <c r="F33" s="93">
        <v>121706</v>
      </c>
      <c r="G33" s="94">
        <v>-8.6125581318916087</v>
      </c>
      <c r="H33" s="93">
        <v>402928</v>
      </c>
      <c r="I33" s="93">
        <v>329561</v>
      </c>
      <c r="J33" s="94">
        <v>22.262039501033193</v>
      </c>
      <c r="K33" s="93">
        <v>54118</v>
      </c>
      <c r="L33" s="93">
        <v>46712</v>
      </c>
      <c r="M33" s="94">
        <v>15.854598390135296</v>
      </c>
      <c r="N33" s="93">
        <v>584668</v>
      </c>
      <c r="O33" s="93">
        <v>522627</v>
      </c>
      <c r="P33" s="94">
        <v>11.870990209078368</v>
      </c>
      <c r="Q33" s="93">
        <v>240822</v>
      </c>
      <c r="R33" s="93">
        <v>253899</v>
      </c>
      <c r="S33" s="94">
        <v>-5.1504732196660878</v>
      </c>
      <c r="T33" s="93">
        <v>1563015</v>
      </c>
      <c r="U33" s="93">
        <v>1402736</v>
      </c>
      <c r="V33" s="94">
        <v>11.42616999920156</v>
      </c>
      <c r="W33" s="86"/>
      <c r="X33" s="104"/>
      <c r="Y33" s="103"/>
      <c r="Z33" s="86"/>
      <c r="AA33" s="86"/>
    </row>
    <row r="34" spans="1:27" ht="15" customHeight="1">
      <c r="A34" s="87" t="s">
        <v>27</v>
      </c>
      <c r="B34" s="88">
        <v>665</v>
      </c>
      <c r="C34" s="88">
        <v>649</v>
      </c>
      <c r="D34" s="89">
        <v>2.4653312788906012</v>
      </c>
      <c r="E34" s="88">
        <v>294</v>
      </c>
      <c r="F34" s="88">
        <v>535</v>
      </c>
      <c r="G34" s="89">
        <v>-45.046728971962615</v>
      </c>
      <c r="H34" s="88">
        <v>264</v>
      </c>
      <c r="I34" s="88">
        <v>259</v>
      </c>
      <c r="J34" s="89">
        <v>1.9305019305019304</v>
      </c>
      <c r="K34" s="88">
        <v>2</v>
      </c>
      <c r="L34" s="88">
        <v>0</v>
      </c>
      <c r="M34" s="89"/>
      <c r="N34" s="88">
        <v>192</v>
      </c>
      <c r="O34" s="88">
        <v>154</v>
      </c>
      <c r="P34" s="89">
        <v>24.675324675324674</v>
      </c>
      <c r="Q34" s="88">
        <v>247</v>
      </c>
      <c r="R34" s="88">
        <v>169</v>
      </c>
      <c r="S34" s="89">
        <v>46.153846153846153</v>
      </c>
      <c r="T34" s="88">
        <v>1664</v>
      </c>
      <c r="U34" s="88">
        <v>1766</v>
      </c>
      <c r="V34" s="89">
        <v>-5.7757644394110983</v>
      </c>
      <c r="W34" s="86"/>
      <c r="X34" s="86"/>
      <c r="Y34" s="86"/>
      <c r="Z34" s="86"/>
      <c r="AA34" s="86"/>
    </row>
    <row r="35" spans="1:27" ht="15" customHeight="1">
      <c r="A35" s="87" t="s">
        <v>28</v>
      </c>
      <c r="B35" s="88">
        <v>7420</v>
      </c>
      <c r="C35" s="88">
        <v>12818</v>
      </c>
      <c r="D35" s="89">
        <v>-42.112654080199718</v>
      </c>
      <c r="E35" s="88">
        <v>703</v>
      </c>
      <c r="F35" s="88">
        <v>1391</v>
      </c>
      <c r="G35" s="89">
        <v>-49.460819554277499</v>
      </c>
      <c r="H35" s="88">
        <v>669</v>
      </c>
      <c r="I35" s="88">
        <v>743</v>
      </c>
      <c r="J35" s="89">
        <v>-9.9596231493943481</v>
      </c>
      <c r="K35" s="88">
        <v>0</v>
      </c>
      <c r="L35" s="88">
        <v>2</v>
      </c>
      <c r="M35" s="89">
        <v>-100</v>
      </c>
      <c r="N35" s="88">
        <v>144</v>
      </c>
      <c r="O35" s="88">
        <v>560</v>
      </c>
      <c r="P35" s="89">
        <v>-74.285714285714292</v>
      </c>
      <c r="Q35" s="88">
        <v>363</v>
      </c>
      <c r="R35" s="88">
        <v>591</v>
      </c>
      <c r="S35" s="89">
        <v>-38.578680203045685</v>
      </c>
      <c r="T35" s="88">
        <v>9299</v>
      </c>
      <c r="U35" s="88">
        <v>16105</v>
      </c>
      <c r="V35" s="89">
        <v>-42.260167649798198</v>
      </c>
      <c r="W35" s="86"/>
      <c r="X35" s="86"/>
      <c r="Y35" s="86"/>
      <c r="Z35" s="86"/>
      <c r="AA35" s="86"/>
    </row>
    <row r="36" spans="1:27" ht="15" customHeight="1">
      <c r="A36" s="87" t="s">
        <v>29</v>
      </c>
      <c r="B36" s="88">
        <v>5438</v>
      </c>
      <c r="C36" s="88">
        <v>4567</v>
      </c>
      <c r="D36" s="89">
        <v>19.071600613093935</v>
      </c>
      <c r="E36" s="88">
        <v>2819</v>
      </c>
      <c r="F36" s="88">
        <v>3041</v>
      </c>
      <c r="G36" s="89">
        <v>-7.3002301874383431</v>
      </c>
      <c r="H36" s="88">
        <v>9578</v>
      </c>
      <c r="I36" s="88">
        <v>8065</v>
      </c>
      <c r="J36" s="89">
        <v>18.760074395536268</v>
      </c>
      <c r="K36" s="88">
        <v>15</v>
      </c>
      <c r="L36" s="88">
        <v>32</v>
      </c>
      <c r="M36" s="89">
        <v>-53.125</v>
      </c>
      <c r="N36" s="88">
        <v>12547</v>
      </c>
      <c r="O36" s="88">
        <v>12647</v>
      </c>
      <c r="P36" s="89">
        <v>-0.79070135209931214</v>
      </c>
      <c r="Q36" s="88">
        <v>3238</v>
      </c>
      <c r="R36" s="88">
        <v>4153</v>
      </c>
      <c r="S36" s="89">
        <v>-22.032265831928726</v>
      </c>
      <c r="T36" s="88">
        <v>33635</v>
      </c>
      <c r="U36" s="88">
        <v>32505</v>
      </c>
      <c r="V36" s="89">
        <v>3.476388247961852</v>
      </c>
      <c r="W36" s="86"/>
      <c r="X36" s="86"/>
      <c r="Y36" s="86"/>
      <c r="Z36" s="86"/>
      <c r="AA36" s="86"/>
    </row>
    <row r="37" spans="1:27" ht="15" customHeight="1">
      <c r="A37" s="96" t="s">
        <v>2</v>
      </c>
      <c r="B37" s="97">
        <v>13523</v>
      </c>
      <c r="C37" s="97">
        <v>18034</v>
      </c>
      <c r="D37" s="98">
        <v>-25.013862703781747</v>
      </c>
      <c r="E37" s="97">
        <v>3816</v>
      </c>
      <c r="F37" s="97">
        <v>4967</v>
      </c>
      <c r="G37" s="98">
        <v>-23.172941413327962</v>
      </c>
      <c r="H37" s="97">
        <v>10511</v>
      </c>
      <c r="I37" s="97">
        <v>9067</v>
      </c>
      <c r="J37" s="98">
        <v>15.925885077754495</v>
      </c>
      <c r="K37" s="97">
        <v>17</v>
      </c>
      <c r="L37" s="97">
        <v>34</v>
      </c>
      <c r="M37" s="98">
        <v>-50</v>
      </c>
      <c r="N37" s="97">
        <v>12883</v>
      </c>
      <c r="O37" s="97">
        <v>13361</v>
      </c>
      <c r="P37" s="98">
        <v>-3.5775765287029415</v>
      </c>
      <c r="Q37" s="97">
        <v>3848</v>
      </c>
      <c r="R37" s="97">
        <v>4913</v>
      </c>
      <c r="S37" s="98">
        <v>-21.677182983920211</v>
      </c>
      <c r="T37" s="97">
        <v>44598</v>
      </c>
      <c r="U37" s="97">
        <v>50376</v>
      </c>
      <c r="V37" s="98">
        <v>-11.469747498808957</v>
      </c>
      <c r="W37" s="86"/>
      <c r="X37" s="86"/>
      <c r="Y37" s="86"/>
      <c r="Z37" s="86"/>
      <c r="AA37" s="86"/>
    </row>
    <row r="38" spans="1:27" ht="15" customHeight="1">
      <c r="A38" s="87" t="s">
        <v>30</v>
      </c>
      <c r="B38" s="90">
        <v>29604</v>
      </c>
      <c r="C38" s="90">
        <v>24850</v>
      </c>
      <c r="D38" s="91">
        <v>19.130784708249497</v>
      </c>
      <c r="E38" s="90">
        <v>13832</v>
      </c>
      <c r="F38" s="90">
        <v>13724</v>
      </c>
      <c r="G38" s="91">
        <v>0.78694258233751091</v>
      </c>
      <c r="H38" s="90">
        <v>63087</v>
      </c>
      <c r="I38" s="90">
        <v>50157</v>
      </c>
      <c r="J38" s="91">
        <v>25.779053771158562</v>
      </c>
      <c r="K38" s="90">
        <v>0</v>
      </c>
      <c r="L38" s="90">
        <v>0</v>
      </c>
      <c r="M38" s="91"/>
      <c r="N38" s="90">
        <v>91284</v>
      </c>
      <c r="O38" s="90">
        <v>75420</v>
      </c>
      <c r="P38" s="91">
        <v>21.034208432776452</v>
      </c>
      <c r="Q38" s="90">
        <v>8628</v>
      </c>
      <c r="R38" s="90">
        <v>9930</v>
      </c>
      <c r="S38" s="91">
        <v>-13.111782477341391</v>
      </c>
      <c r="T38" s="90">
        <v>206435</v>
      </c>
      <c r="U38" s="90">
        <v>174081</v>
      </c>
      <c r="V38" s="91">
        <v>18.585600955876863</v>
      </c>
      <c r="W38" s="86"/>
      <c r="X38" s="86"/>
      <c r="Y38" s="86"/>
      <c r="Z38" s="86"/>
      <c r="AA38" s="86"/>
    </row>
    <row r="39" spans="1:27" ht="15" customHeight="1">
      <c r="A39" s="99" t="s">
        <v>31</v>
      </c>
      <c r="B39" s="100">
        <v>212382</v>
      </c>
      <c r="C39" s="100">
        <v>171115</v>
      </c>
      <c r="D39" s="101">
        <v>24.116529819127489</v>
      </c>
      <c r="E39" s="100">
        <v>128872</v>
      </c>
      <c r="F39" s="100">
        <v>140397</v>
      </c>
      <c r="G39" s="101">
        <v>-8.2088648617847948</v>
      </c>
      <c r="H39" s="100">
        <v>476526</v>
      </c>
      <c r="I39" s="100">
        <v>388785</v>
      </c>
      <c r="J39" s="101">
        <v>22.568000308653883</v>
      </c>
      <c r="K39" s="100">
        <v>54135</v>
      </c>
      <c r="L39" s="100">
        <v>46746</v>
      </c>
      <c r="M39" s="101">
        <v>15.806700038505969</v>
      </c>
      <c r="N39" s="100">
        <v>688835</v>
      </c>
      <c r="O39" s="100">
        <v>611408</v>
      </c>
      <c r="P39" s="101">
        <v>12.663720461623008</v>
      </c>
      <c r="Q39" s="100">
        <v>253298</v>
      </c>
      <c r="R39" s="100">
        <v>268742</v>
      </c>
      <c r="S39" s="101">
        <v>-5.7467757179748604</v>
      </c>
      <c r="T39" s="100">
        <v>1814048</v>
      </c>
      <c r="U39" s="100">
        <v>1627193</v>
      </c>
      <c r="V39" s="101">
        <v>11.483272113387901</v>
      </c>
      <c r="W39" s="86"/>
      <c r="X39" s="86"/>
      <c r="Y39" s="86"/>
      <c r="Z39" s="86"/>
      <c r="AA39" s="86"/>
    </row>
    <row r="40" spans="1:27" ht="15" customHeight="1">
      <c r="A40" s="102" t="s">
        <v>62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</row>
    <row r="41" spans="1:27" ht="13.9" customHeight="1">
      <c r="A41" s="102" t="s">
        <v>63</v>
      </c>
      <c r="P41" s="86"/>
      <c r="Q41" s="86"/>
      <c r="R41" s="86"/>
      <c r="S41" s="86"/>
    </row>
    <row r="42" spans="1:27" ht="13.9" customHeight="1">
      <c r="P42" s="86"/>
      <c r="Q42" s="86"/>
      <c r="R42" s="86"/>
      <c r="S42" s="86"/>
    </row>
    <row r="43" spans="1:27" ht="13.9" customHeight="1">
      <c r="P43" s="86"/>
      <c r="Q43" s="86"/>
      <c r="R43" s="86"/>
      <c r="S43" s="86"/>
    </row>
    <row r="44" spans="1:27" ht="13.9" customHeight="1">
      <c r="P44" s="86"/>
      <c r="Q44" s="86"/>
      <c r="R44" s="86"/>
      <c r="S44" s="86"/>
    </row>
    <row r="45" spans="1:27" ht="13.9" customHeight="1">
      <c r="P45" s="86"/>
      <c r="Q45" s="86"/>
      <c r="R45" s="86"/>
      <c r="S45" s="86"/>
    </row>
    <row r="46" spans="1:27" ht="13.9" customHeight="1">
      <c r="P46" s="86"/>
      <c r="Q46" s="86"/>
      <c r="R46" s="86"/>
      <c r="S46" s="86"/>
    </row>
    <row r="47" spans="1:27" ht="13.9" customHeight="1">
      <c r="P47" s="86"/>
      <c r="Q47" s="86"/>
      <c r="R47" s="86"/>
      <c r="S47" s="86"/>
    </row>
    <row r="48" spans="1:27" ht="13.9" customHeight="1">
      <c r="P48" s="86"/>
      <c r="Q48" s="86"/>
      <c r="R48" s="86"/>
      <c r="S48" s="86"/>
    </row>
    <row r="49" spans="16:19" ht="13.9" customHeight="1">
      <c r="P49" s="86"/>
      <c r="Q49" s="86"/>
      <c r="R49" s="86"/>
      <c r="S49" s="86"/>
    </row>
    <row r="50" spans="16:19" ht="13.9" customHeight="1">
      <c r="P50" s="86"/>
      <c r="Q50" s="86"/>
      <c r="R50" s="86"/>
      <c r="S50" s="86"/>
    </row>
    <row r="51" spans="16:19" ht="13.9" customHeight="1">
      <c r="P51" s="86"/>
      <c r="Q51" s="86"/>
      <c r="R51" s="86"/>
      <c r="S51" s="86"/>
    </row>
    <row r="52" spans="16:19" ht="13.9" customHeight="1">
      <c r="P52" s="86"/>
      <c r="Q52" s="86"/>
      <c r="R52" s="86"/>
      <c r="S52" s="86"/>
    </row>
    <row r="53" spans="16:19" ht="13.9" customHeight="1">
      <c r="P53" s="86"/>
      <c r="Q53" s="86"/>
      <c r="R53" s="86"/>
      <c r="S53" s="86"/>
    </row>
    <row r="54" spans="16:19" ht="13.9" customHeight="1">
      <c r="P54" s="86"/>
      <c r="Q54" s="86"/>
      <c r="R54" s="86"/>
      <c r="S54" s="86"/>
    </row>
    <row r="55" spans="16:19" ht="13.9" customHeight="1">
      <c r="P55" s="86"/>
      <c r="Q55" s="86"/>
      <c r="R55" s="86"/>
      <c r="S55" s="86"/>
    </row>
    <row r="56" spans="16:19" ht="13.9" customHeight="1">
      <c r="P56" s="86"/>
      <c r="Q56" s="86"/>
      <c r="R56" s="86"/>
      <c r="S56" s="86"/>
    </row>
    <row r="57" spans="16:19" ht="13.9" customHeight="1">
      <c r="P57" s="86"/>
      <c r="Q57" s="86"/>
      <c r="R57" s="86"/>
      <c r="S57" s="86"/>
    </row>
    <row r="58" spans="16:19" ht="13.9" customHeight="1">
      <c r="P58" s="86"/>
      <c r="Q58" s="86"/>
      <c r="R58" s="86"/>
      <c r="S58" s="86"/>
    </row>
    <row r="59" spans="16:19" ht="13.9" customHeight="1">
      <c r="P59" s="86"/>
      <c r="Q59" s="86"/>
      <c r="R59" s="86"/>
      <c r="S59" s="86"/>
    </row>
    <row r="60" spans="16:19" ht="13.9" customHeight="1">
      <c r="P60" s="86"/>
      <c r="Q60" s="86"/>
      <c r="R60" s="86"/>
      <c r="S60" s="86"/>
    </row>
    <row r="61" spans="16:19" ht="13.9" customHeight="1">
      <c r="P61" s="86"/>
      <c r="Q61" s="86"/>
      <c r="R61" s="86"/>
      <c r="S61" s="86"/>
    </row>
    <row r="62" spans="16:19" ht="13.9" customHeight="1">
      <c r="P62" s="86"/>
      <c r="Q62" s="86"/>
      <c r="R62" s="86"/>
      <c r="S62" s="86"/>
    </row>
    <row r="63" spans="16:19" ht="13.9" customHeight="1">
      <c r="P63" s="86"/>
      <c r="Q63" s="86"/>
      <c r="R63" s="86"/>
      <c r="S63" s="86"/>
    </row>
    <row r="64" spans="16:19" ht="13.9" customHeight="1">
      <c r="P64" s="86"/>
      <c r="Q64" s="86"/>
      <c r="R64" s="86"/>
      <c r="S64" s="86"/>
    </row>
    <row r="65" spans="16:19" ht="13.9" customHeight="1">
      <c r="P65" s="86"/>
      <c r="Q65" s="86"/>
      <c r="R65" s="86"/>
      <c r="S65" s="86"/>
    </row>
    <row r="66" spans="16:19" ht="13.9" customHeight="1">
      <c r="P66" s="86"/>
      <c r="Q66" s="86"/>
      <c r="R66" s="86"/>
      <c r="S66" s="86"/>
    </row>
    <row r="67" spans="16:19" ht="13.9" customHeight="1">
      <c r="P67" s="86"/>
      <c r="Q67" s="86"/>
      <c r="R67" s="86"/>
      <c r="S67" s="86"/>
    </row>
    <row r="68" spans="16:19" ht="13.9" customHeight="1">
      <c r="P68" s="86"/>
      <c r="Q68" s="86"/>
      <c r="R68" s="86"/>
      <c r="S68" s="86"/>
    </row>
  </sheetData>
  <mergeCells count="7">
    <mergeCell ref="T3:V3"/>
    <mergeCell ref="B3:D3"/>
    <mergeCell ref="E3:G3"/>
    <mergeCell ref="H3:J3"/>
    <mergeCell ref="K3:M3"/>
    <mergeCell ref="N3:P3"/>
    <mergeCell ref="Q3:S3"/>
  </mergeCells>
  <pageMargins left="0.7" right="0.7" top="0.75" bottom="0.75" header="0.3" footer="0.3"/>
  <pageSetup paperSize="9" scale="4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V108"/>
  <sheetViews>
    <sheetView showGridLines="0" tabSelected="1" showWhiteSpace="0" zoomScaleNormal="100" workbookViewId="0"/>
  </sheetViews>
  <sheetFormatPr defaultColWidth="8.140625" defaultRowHeight="15" customHeight="1"/>
  <cols>
    <col min="1" max="1" width="5.5703125" style="10" customWidth="1"/>
    <col min="2" max="2" width="25.7109375" style="10" customWidth="1"/>
    <col min="3" max="4" width="15.7109375" style="10" customWidth="1"/>
    <col min="5" max="5" width="10.7109375" style="10" customWidth="1"/>
    <col min="6" max="7" width="15.7109375" style="10" customWidth="1"/>
    <col min="8" max="8" width="10.7109375" style="10" customWidth="1"/>
    <col min="9" max="12" width="6.7109375" style="10" customWidth="1"/>
    <col min="13" max="17" width="8.140625" style="10"/>
    <col min="18" max="18" width="9.140625" style="10" bestFit="1" customWidth="1"/>
    <col min="19" max="16384" width="8.140625" style="10"/>
  </cols>
  <sheetData>
    <row r="2" spans="2:22" s="1" customFormat="1" ht="15" customHeight="1">
      <c r="C2" s="2"/>
      <c r="D2" s="2"/>
      <c r="E2" s="2"/>
      <c r="F2" s="2"/>
      <c r="G2" s="2"/>
      <c r="H2" s="3"/>
    </row>
    <row r="3" spans="2:22" s="1" customFormat="1" ht="15" customHeight="1">
      <c r="C3" s="2"/>
      <c r="D3" s="2"/>
      <c r="E3" s="2"/>
      <c r="F3" s="2"/>
      <c r="G3" s="2"/>
      <c r="H3" s="3"/>
    </row>
    <row r="4" spans="2:22" s="1" customFormat="1" ht="15" customHeight="1">
      <c r="B4" s="4"/>
      <c r="C4" s="2"/>
      <c r="D4" s="2"/>
      <c r="E4" s="2"/>
      <c r="F4" s="2"/>
      <c r="G4" s="2"/>
      <c r="H4" s="3"/>
      <c r="R4" s="107"/>
    </row>
    <row r="5" spans="2:22" s="1" customFormat="1" ht="15" customHeight="1">
      <c r="B5" s="4"/>
      <c r="C5" s="2"/>
      <c r="D5" s="2"/>
      <c r="E5" s="2"/>
      <c r="F5" s="2"/>
      <c r="G5" s="2"/>
      <c r="H5" s="3"/>
      <c r="R5" s="107"/>
    </row>
    <row r="6" spans="2:22" s="1" customFormat="1" ht="15" customHeight="1">
      <c r="B6" s="4"/>
      <c r="C6" s="2"/>
      <c r="D6" s="2"/>
      <c r="E6" s="2"/>
      <c r="F6" s="2"/>
      <c r="G6" s="2"/>
      <c r="H6" s="3"/>
      <c r="R6" s="107"/>
    </row>
    <row r="7" spans="2:22" s="1" customFormat="1" ht="15" customHeight="1">
      <c r="B7" s="5" t="s">
        <v>38</v>
      </c>
      <c r="C7" s="2"/>
      <c r="D7" s="2"/>
      <c r="E7" s="2"/>
      <c r="F7" s="2"/>
      <c r="G7" s="2"/>
      <c r="H7" s="3"/>
      <c r="R7" s="107"/>
    </row>
    <row r="8" spans="2:22" ht="15" customHeight="1">
      <c r="B8" s="6" t="s">
        <v>39</v>
      </c>
      <c r="C8" s="7"/>
      <c r="D8" s="7"/>
      <c r="E8" s="8"/>
      <c r="F8" s="8"/>
      <c r="G8" s="9"/>
      <c r="R8" s="107"/>
    </row>
    <row r="9" spans="2:22" ht="15" customHeight="1">
      <c r="B9" s="11"/>
      <c r="F9" s="12"/>
      <c r="G9" s="12"/>
      <c r="H9" s="13"/>
      <c r="R9" s="107"/>
    </row>
    <row r="10" spans="2:22" ht="15" customHeight="1">
      <c r="B10" s="11"/>
      <c r="C10" s="71" t="s">
        <v>47</v>
      </c>
      <c r="D10" s="71"/>
      <c r="E10" s="71"/>
      <c r="F10" s="71"/>
      <c r="G10" s="71"/>
      <c r="H10" s="71"/>
      <c r="R10" s="107"/>
    </row>
    <row r="11" spans="2:22" ht="15" customHeight="1" thickBot="1">
      <c r="B11" s="11"/>
      <c r="C11" s="66"/>
      <c r="D11" s="66"/>
      <c r="E11" s="66"/>
      <c r="F11" s="66"/>
      <c r="G11" s="66"/>
      <c r="H11" s="66"/>
      <c r="R11" s="107"/>
    </row>
    <row r="12" spans="2:22" ht="15" customHeight="1">
      <c r="B12" s="28"/>
      <c r="C12" s="72" t="s">
        <v>66</v>
      </c>
      <c r="D12" s="73"/>
      <c r="E12" s="64" t="s">
        <v>0</v>
      </c>
      <c r="F12" s="72" t="s">
        <v>67</v>
      </c>
      <c r="G12" s="73"/>
      <c r="H12" s="64" t="s">
        <v>0</v>
      </c>
      <c r="R12" s="107"/>
    </row>
    <row r="13" spans="2:22" ht="15" customHeight="1" thickBot="1">
      <c r="B13" s="28"/>
      <c r="C13" s="69">
        <v>2023</v>
      </c>
      <c r="D13" s="70">
        <v>2022</v>
      </c>
      <c r="E13" s="65" t="s">
        <v>1</v>
      </c>
      <c r="F13" s="69">
        <v>2023</v>
      </c>
      <c r="G13" s="70">
        <v>2022</v>
      </c>
      <c r="H13" s="65" t="s">
        <v>1</v>
      </c>
      <c r="R13" s="107"/>
    </row>
    <row r="14" spans="2:22" s="14" customFormat="1" ht="15" customHeight="1">
      <c r="B14" s="29" t="str">
        <f>'Market (monthly)'!A6</f>
        <v>Austria</v>
      </c>
      <c r="C14" s="30">
        <f>'Market (monthly)'!B6</f>
        <v>3415</v>
      </c>
      <c r="D14" s="31">
        <f>'Market (monthly)'!C6</f>
        <v>2114</v>
      </c>
      <c r="E14" s="32">
        <f>'Market (monthly)'!D6</f>
        <v>61.542100283822144</v>
      </c>
      <c r="F14" s="30">
        <f>'Market (year-to-date)'!B6</f>
        <v>6160</v>
      </c>
      <c r="G14" s="31">
        <f>'Market (year-to-date)'!C6</f>
        <v>4127</v>
      </c>
      <c r="H14" s="32">
        <f>'Market (year-to-date)'!D6</f>
        <v>49.260964380906223</v>
      </c>
      <c r="R14" s="107"/>
      <c r="V14" s="107"/>
    </row>
    <row r="15" spans="2:22" s="14" customFormat="1" ht="15" customHeight="1">
      <c r="B15" s="33" t="str">
        <f>'Market (monthly)'!A7</f>
        <v>Belgium</v>
      </c>
      <c r="C15" s="34">
        <f>'Market (monthly)'!B7</f>
        <v>5624</v>
      </c>
      <c r="D15" s="35">
        <f>'Market (monthly)'!C7</f>
        <v>3068</v>
      </c>
      <c r="E15" s="36">
        <f>'Market (monthly)'!D7</f>
        <v>83.31160365058669</v>
      </c>
      <c r="F15" s="34">
        <f>'Market (year-to-date)'!B7</f>
        <v>11320</v>
      </c>
      <c r="G15" s="35">
        <f>'Market (year-to-date)'!C7</f>
        <v>5834</v>
      </c>
      <c r="H15" s="36">
        <f>'Market (year-to-date)'!D7</f>
        <v>94.034967432293442</v>
      </c>
      <c r="R15" s="107"/>
    </row>
    <row r="16" spans="2:22" s="14" customFormat="1" ht="15" customHeight="1">
      <c r="B16" s="33" t="str">
        <f>'Market (monthly)'!A8</f>
        <v>Bulgaria</v>
      </c>
      <c r="C16" s="34">
        <f>'Market (monthly)'!B8</f>
        <v>82</v>
      </c>
      <c r="D16" s="35">
        <f>'Market (monthly)'!C8</f>
        <v>51</v>
      </c>
      <c r="E16" s="36">
        <f>'Market (monthly)'!D8</f>
        <v>60.784313725490193</v>
      </c>
      <c r="F16" s="34">
        <f>'Market (year-to-date)'!B8</f>
        <v>242</v>
      </c>
      <c r="G16" s="35">
        <f>'Market (year-to-date)'!C8</f>
        <v>91</v>
      </c>
      <c r="H16" s="36">
        <f>'Market (year-to-date)'!D8</f>
        <v>165.93406593406596</v>
      </c>
      <c r="R16" s="107"/>
    </row>
    <row r="17" spans="2:18" s="14" customFormat="1" ht="15" customHeight="1">
      <c r="B17" s="33" t="str">
        <f>'Market (monthly)'!A9</f>
        <v>Croatia</v>
      </c>
      <c r="C17" s="34">
        <f>'Market (monthly)'!B9</f>
        <v>154</v>
      </c>
      <c r="D17" s="35">
        <f>'Market (monthly)'!C9</f>
        <v>50</v>
      </c>
      <c r="E17" s="36">
        <f>'Market (monthly)'!D9</f>
        <v>208</v>
      </c>
      <c r="F17" s="34">
        <f>'Market (year-to-date)'!B9</f>
        <v>346</v>
      </c>
      <c r="G17" s="35">
        <f>'Market (year-to-date)'!C9</f>
        <v>159</v>
      </c>
      <c r="H17" s="36">
        <f>'Market (year-to-date)'!D9</f>
        <v>117.61006289308176</v>
      </c>
      <c r="R17" s="107"/>
    </row>
    <row r="18" spans="2:18" s="14" customFormat="1" ht="15" customHeight="1">
      <c r="B18" s="33" t="str">
        <f>'Market (monthly)'!A10</f>
        <v>Cyprus</v>
      </c>
      <c r="C18" s="34">
        <f>'Market (monthly)'!B10</f>
        <v>32</v>
      </c>
      <c r="D18" s="35">
        <f>'Market (monthly)'!C10</f>
        <v>0</v>
      </c>
      <c r="E18" s="36">
        <f>'Market (monthly)'!D10</f>
        <v>0</v>
      </c>
      <c r="F18" s="34">
        <f>'Market (year-to-date)'!B10</f>
        <v>114</v>
      </c>
      <c r="G18" s="35">
        <f>'Market (year-to-date)'!C10</f>
        <v>15</v>
      </c>
      <c r="H18" s="36">
        <f>'Market (year-to-date)'!D10</f>
        <v>660</v>
      </c>
      <c r="R18" s="107"/>
    </row>
    <row r="19" spans="2:18" s="14" customFormat="1" ht="15" customHeight="1">
      <c r="B19" s="33" t="str">
        <f>'Market (monthly)'!A11</f>
        <v>Czech Republic</v>
      </c>
      <c r="C19" s="34">
        <f>'Market (monthly)'!B11</f>
        <v>299</v>
      </c>
      <c r="D19" s="35">
        <f>'Market (monthly)'!C11</f>
        <v>309</v>
      </c>
      <c r="E19" s="36">
        <f>'Market (monthly)'!D11</f>
        <v>-3.2362459546925564</v>
      </c>
      <c r="F19" s="34">
        <f>'Market (year-to-date)'!B11</f>
        <v>728</v>
      </c>
      <c r="G19" s="35">
        <f>'Market (year-to-date)'!C11</f>
        <v>496</v>
      </c>
      <c r="H19" s="36">
        <f>'Market (year-to-date)'!D11</f>
        <v>46.774193548387096</v>
      </c>
      <c r="R19" s="107"/>
    </row>
    <row r="20" spans="2:18" s="14" customFormat="1" ht="15" customHeight="1">
      <c r="B20" s="33" t="str">
        <f>'Market (monthly)'!A12</f>
        <v>Denmark</v>
      </c>
      <c r="C20" s="34">
        <f>'Market (monthly)'!B12</f>
        <v>3148</v>
      </c>
      <c r="D20" s="35">
        <f>'Market (monthly)'!C12</f>
        <v>1717</v>
      </c>
      <c r="E20" s="36">
        <f>'Market (monthly)'!D12</f>
        <v>83.343040186371582</v>
      </c>
      <c r="F20" s="34">
        <f>'Market (year-to-date)'!B12</f>
        <v>5350</v>
      </c>
      <c r="G20" s="35">
        <f>'Market (year-to-date)'!C12</f>
        <v>3385</v>
      </c>
      <c r="H20" s="36">
        <f>'Market (year-to-date)'!D12</f>
        <v>58.050221565731164</v>
      </c>
      <c r="R20" s="107"/>
    </row>
    <row r="21" spans="2:18" s="14" customFormat="1" ht="15" customHeight="1">
      <c r="B21" s="33" t="str">
        <f>'Market (monthly)'!A13</f>
        <v>Estonia</v>
      </c>
      <c r="C21" s="34">
        <f>'Market (monthly)'!B13</f>
        <v>77</v>
      </c>
      <c r="D21" s="35">
        <f>'Market (monthly)'!C13</f>
        <v>41</v>
      </c>
      <c r="E21" s="36">
        <f>'Market (monthly)'!D13</f>
        <v>87.804878048780495</v>
      </c>
      <c r="F21" s="34">
        <f>'Market (year-to-date)'!B13</f>
        <v>135</v>
      </c>
      <c r="G21" s="35">
        <f>'Market (year-to-date)'!C13</f>
        <v>85</v>
      </c>
      <c r="H21" s="36">
        <f>'Market (year-to-date)'!D13</f>
        <v>58.82352941176471</v>
      </c>
      <c r="R21" s="107"/>
    </row>
    <row r="22" spans="2:18" s="14" customFormat="1" ht="15" customHeight="1">
      <c r="B22" s="37" t="str">
        <f>'Market (monthly)'!A14</f>
        <v>Finland</v>
      </c>
      <c r="C22" s="38">
        <f>'Market (monthly)'!B14</f>
        <v>1852</v>
      </c>
      <c r="D22" s="39">
        <f>'Market (monthly)'!C14</f>
        <v>784</v>
      </c>
      <c r="E22" s="40">
        <f>'Market (monthly)'!D14</f>
        <v>136.22448979591837</v>
      </c>
      <c r="F22" s="38">
        <f>'Market (year-to-date)'!B14</f>
        <v>3714</v>
      </c>
      <c r="G22" s="39">
        <f>'Market (year-to-date)'!C14</f>
        <v>1776</v>
      </c>
      <c r="H22" s="40">
        <f>'Market (year-to-date)'!D14</f>
        <v>109.12162162162163</v>
      </c>
      <c r="R22" s="107"/>
    </row>
    <row r="23" spans="2:18" s="14" customFormat="1" ht="15" customHeight="1">
      <c r="B23" s="33" t="str">
        <f>'Market (monthly)'!A15</f>
        <v>France</v>
      </c>
      <c r="C23" s="34">
        <f>'Market (monthly)'!B15</f>
        <v>19595</v>
      </c>
      <c r="D23" s="35">
        <f>'Market (monthly)'!C15</f>
        <v>13453</v>
      </c>
      <c r="E23" s="36">
        <f>'Market (monthly)'!D15</f>
        <v>45.655244183453505</v>
      </c>
      <c r="F23" s="34">
        <f>'Market (year-to-date)'!B15</f>
        <v>34224</v>
      </c>
      <c r="G23" s="35">
        <f>'Market (year-to-date)'!C15</f>
        <v>23671</v>
      </c>
      <c r="H23" s="36">
        <f>'Market (year-to-date)'!D15</f>
        <v>44.58197794769972</v>
      </c>
      <c r="R23" s="107"/>
    </row>
    <row r="24" spans="2:18" s="14" customFormat="1" ht="15" customHeight="1">
      <c r="B24" s="33" t="str">
        <f>'Market (monthly)'!A16</f>
        <v>Germany</v>
      </c>
      <c r="C24" s="34">
        <f>'Market (monthly)'!B16</f>
        <v>32475</v>
      </c>
      <c r="D24" s="35">
        <f>'Market (monthly)'!C16</f>
        <v>28306</v>
      </c>
      <c r="E24" s="36">
        <f>'Market (monthly)'!D16</f>
        <v>14.728326149932878</v>
      </c>
      <c r="F24" s="34">
        <f>'Market (year-to-date)'!B16</f>
        <v>50611</v>
      </c>
      <c r="G24" s="35">
        <f>'Market (year-to-date)'!C16</f>
        <v>49198</v>
      </c>
      <c r="H24" s="36">
        <f>'Market (year-to-date)'!D16</f>
        <v>2.8720679702426928</v>
      </c>
      <c r="R24" s="107"/>
    </row>
    <row r="25" spans="2:18" s="14" customFormat="1" ht="15" customHeight="1">
      <c r="B25" s="33" t="str">
        <f>'Market (monthly)'!A17</f>
        <v>Greece</v>
      </c>
      <c r="C25" s="34">
        <f>'Market (monthly)'!B17</f>
        <v>395</v>
      </c>
      <c r="D25" s="35">
        <f>'Market (monthly)'!C17</f>
        <v>135</v>
      </c>
      <c r="E25" s="36">
        <f>'Market (monthly)'!D17</f>
        <v>192.59259259259258</v>
      </c>
      <c r="F25" s="34">
        <f>'Market (year-to-date)'!B17</f>
        <v>668</v>
      </c>
      <c r="G25" s="35">
        <f>'Market (year-to-date)'!C17</f>
        <v>227</v>
      </c>
      <c r="H25" s="36">
        <f>'Market (year-to-date)'!D17</f>
        <v>194.27312775330395</v>
      </c>
      <c r="R25" s="107"/>
    </row>
    <row r="26" spans="2:18" s="14" customFormat="1" ht="15" customHeight="1">
      <c r="B26" s="33" t="str">
        <f>'Market (monthly)'!A18</f>
        <v>Hungary</v>
      </c>
      <c r="C26" s="34">
        <f>'Market (monthly)'!B18</f>
        <v>632</v>
      </c>
      <c r="D26" s="35">
        <f>'Market (monthly)'!C18</f>
        <v>338</v>
      </c>
      <c r="E26" s="36">
        <f>'Market (monthly)'!D18</f>
        <v>86.982248520710058</v>
      </c>
      <c r="F26" s="34">
        <f>'Market (year-to-date)'!B18</f>
        <v>1001</v>
      </c>
      <c r="G26" s="35">
        <f>'Market (year-to-date)'!C18</f>
        <v>661</v>
      </c>
      <c r="H26" s="36">
        <f>'Market (year-to-date)'!D18</f>
        <v>51.437216338880489</v>
      </c>
      <c r="R26" s="107"/>
    </row>
    <row r="27" spans="2:18" s="14" customFormat="1" ht="15" customHeight="1">
      <c r="B27" s="33" t="str">
        <f>'Market (monthly)'!A19</f>
        <v>Ireland</v>
      </c>
      <c r="C27" s="34">
        <f>'Market (monthly)'!B19</f>
        <v>2208</v>
      </c>
      <c r="D27" s="35">
        <f>'Market (monthly)'!C19</f>
        <v>1614</v>
      </c>
      <c r="E27" s="36">
        <f>'Market (monthly)'!D19</f>
        <v>36.802973977695167</v>
      </c>
      <c r="F27" s="34">
        <f>'Market (year-to-date)'!B19</f>
        <v>5882</v>
      </c>
      <c r="G27" s="35">
        <f>'Market (year-to-date)'!C19</f>
        <v>4311</v>
      </c>
      <c r="H27" s="36">
        <f>'Market (year-to-date)'!D19</f>
        <v>36.44166086754813</v>
      </c>
      <c r="R27" s="107"/>
    </row>
    <row r="28" spans="2:18" s="14" customFormat="1" ht="15" customHeight="1">
      <c r="B28" s="33" t="str">
        <f>'Market (monthly)'!A20</f>
        <v>Italy</v>
      </c>
      <c r="C28" s="34">
        <f>'Market (monthly)'!B20</f>
        <v>4859</v>
      </c>
      <c r="D28" s="35">
        <f>'Market (monthly)'!C20</f>
        <v>3156</v>
      </c>
      <c r="E28" s="36">
        <f>'Market (monthly)'!D20</f>
        <v>53.960709759188852</v>
      </c>
      <c r="F28" s="34">
        <f>'Market (year-to-date)'!B20</f>
        <v>8191</v>
      </c>
      <c r="G28" s="35">
        <f>'Market (year-to-date)'!C20</f>
        <v>6804</v>
      </c>
      <c r="H28" s="36">
        <f>'Market (year-to-date)'!D20</f>
        <v>20.38506760728983</v>
      </c>
      <c r="R28" s="107"/>
    </row>
    <row r="29" spans="2:18" s="14" customFormat="1" ht="15" customHeight="1">
      <c r="B29" s="33" t="str">
        <f>'Market (monthly)'!A21</f>
        <v>Latvia</v>
      </c>
      <c r="C29" s="34">
        <f>'Market (monthly)'!B21</f>
        <v>100</v>
      </c>
      <c r="D29" s="35">
        <f>'Market (monthly)'!C21</f>
        <v>47</v>
      </c>
      <c r="E29" s="36">
        <f>'Market (monthly)'!D21</f>
        <v>112.7659574468085</v>
      </c>
      <c r="F29" s="34">
        <f>'Market (year-to-date)'!B21</f>
        <v>253</v>
      </c>
      <c r="G29" s="35">
        <f>'Market (year-to-date)'!C21</f>
        <v>96</v>
      </c>
      <c r="H29" s="36">
        <f>'Market (year-to-date)'!D21</f>
        <v>163.54166666666669</v>
      </c>
      <c r="R29" s="107"/>
    </row>
    <row r="30" spans="2:18" s="14" customFormat="1" ht="15" customHeight="1">
      <c r="B30" s="33" t="str">
        <f>'Market (monthly)'!A22</f>
        <v>Lithuania</v>
      </c>
      <c r="C30" s="34">
        <f>'Market (monthly)'!B22</f>
        <v>100</v>
      </c>
      <c r="D30" s="35">
        <f>'Market (monthly)'!C22</f>
        <v>72</v>
      </c>
      <c r="E30" s="36">
        <f>'Market (monthly)'!D22</f>
        <v>38.888888888888893</v>
      </c>
      <c r="F30" s="34">
        <f>'Market (year-to-date)'!B22</f>
        <v>267</v>
      </c>
      <c r="G30" s="35">
        <f>'Market (year-to-date)'!C22</f>
        <v>159</v>
      </c>
      <c r="H30" s="36">
        <f>'Market (year-to-date)'!D22</f>
        <v>67.924528301886795</v>
      </c>
      <c r="R30" s="107"/>
    </row>
    <row r="31" spans="2:18" s="14" customFormat="1" ht="15" customHeight="1">
      <c r="B31" s="33" t="str">
        <f>'Market (monthly)'!A23</f>
        <v>Luxembourg</v>
      </c>
      <c r="C31" s="34">
        <f>'Market (monthly)'!B23</f>
        <v>795</v>
      </c>
      <c r="D31" s="35">
        <f>'Market (monthly)'!C23</f>
        <v>497</v>
      </c>
      <c r="E31" s="36">
        <f>'Market (monthly)'!D23</f>
        <v>59.95975855130785</v>
      </c>
      <c r="F31" s="34">
        <f>'Market (year-to-date)'!B23</f>
        <v>1469</v>
      </c>
      <c r="G31" s="35">
        <f>'Market (year-to-date)'!C23</f>
        <v>898</v>
      </c>
      <c r="H31" s="36">
        <f>'Market (year-to-date)'!D23</f>
        <v>63.585746102449889</v>
      </c>
      <c r="R31" s="107"/>
    </row>
    <row r="32" spans="2:18" s="14" customFormat="1" ht="15" customHeight="1">
      <c r="B32" s="33" t="str">
        <f>'Market (monthly)'!A24</f>
        <v>Malta</v>
      </c>
      <c r="C32" s="34">
        <f>'Market (monthly)'!B24</f>
        <v>65</v>
      </c>
      <c r="D32" s="35">
        <f>'Market (monthly)'!C24</f>
        <v>56</v>
      </c>
      <c r="E32" s="36">
        <f>'Market (monthly)'!D24</f>
        <v>16.071428571428573</v>
      </c>
      <c r="F32" s="34">
        <f>'Market (year-to-date)'!B24</f>
        <v>122</v>
      </c>
      <c r="G32" s="35">
        <f>'Market (year-to-date)'!C24</f>
        <v>122</v>
      </c>
      <c r="H32" s="36">
        <f>'Market (year-to-date)'!D24</f>
        <v>0</v>
      </c>
      <c r="R32" s="107"/>
    </row>
    <row r="33" spans="2:19" s="14" customFormat="1" ht="15" customHeight="1">
      <c r="B33" s="33" t="str">
        <f>'Market (monthly)'!A25</f>
        <v>Netherlands</v>
      </c>
      <c r="C33" s="34">
        <f>'Market (monthly)'!B25</f>
        <v>6892</v>
      </c>
      <c r="D33" s="41">
        <f>'Market (monthly)'!C25</f>
        <v>3649</v>
      </c>
      <c r="E33" s="36">
        <f>'Market (monthly)'!D25</f>
        <v>88.873664017539056</v>
      </c>
      <c r="F33" s="34">
        <f>'Market (year-to-date)'!B25</f>
        <v>11974</v>
      </c>
      <c r="G33" s="41">
        <f>'Market (year-to-date)'!C25</f>
        <v>6731</v>
      </c>
      <c r="H33" s="36">
        <f>'Market (year-to-date)'!D25</f>
        <v>77.893329371564406</v>
      </c>
      <c r="R33" s="107"/>
    </row>
    <row r="34" spans="2:19" s="14" customFormat="1" ht="15" customHeight="1">
      <c r="B34" s="33" t="str">
        <f>'Market (monthly)'!A26</f>
        <v>Poland</v>
      </c>
      <c r="C34" s="34">
        <f>'Market (monthly)'!B26</f>
        <v>1105</v>
      </c>
      <c r="D34" s="35">
        <f>'Market (monthly)'!C26</f>
        <v>589</v>
      </c>
      <c r="E34" s="36">
        <f>'Market (monthly)'!D26</f>
        <v>87.606112054329373</v>
      </c>
      <c r="F34" s="34">
        <f>'Market (year-to-date)'!B26</f>
        <v>2182</v>
      </c>
      <c r="G34" s="35">
        <f>'Market (year-to-date)'!C26</f>
        <v>1101</v>
      </c>
      <c r="H34" s="36">
        <f>'Market (year-to-date)'!D26</f>
        <v>98.183469573115346</v>
      </c>
      <c r="R34" s="107"/>
    </row>
    <row r="35" spans="2:19" s="14" customFormat="1" ht="15" customHeight="1">
      <c r="B35" s="33" t="str">
        <f>'Market (monthly)'!A27</f>
        <v>Portugal</v>
      </c>
      <c r="C35" s="34">
        <f>'Market (monthly)'!B27</f>
        <v>2592</v>
      </c>
      <c r="D35" s="41">
        <f>'Market (monthly)'!C27</f>
        <v>1065</v>
      </c>
      <c r="E35" s="36">
        <f>'Market (monthly)'!D27</f>
        <v>143.38028169014086</v>
      </c>
      <c r="F35" s="34">
        <f>'Market (year-to-date)'!B27</f>
        <v>4850</v>
      </c>
      <c r="G35" s="41">
        <f>'Market (year-to-date)'!C27</f>
        <v>2027</v>
      </c>
      <c r="H35" s="36">
        <f>'Market (year-to-date)'!D27</f>
        <v>139.26985693142575</v>
      </c>
      <c r="R35" s="107"/>
    </row>
    <row r="36" spans="2:19" s="14" customFormat="1" ht="15" customHeight="1">
      <c r="B36" s="33" t="str">
        <f>'Market (monthly)'!A28</f>
        <v>Romania</v>
      </c>
      <c r="C36" s="34">
        <f>'Market (monthly)'!B28</f>
        <v>1040</v>
      </c>
      <c r="D36" s="35">
        <f>'Market (monthly)'!C28</f>
        <v>487</v>
      </c>
      <c r="E36" s="36">
        <f>'Market (monthly)'!D28</f>
        <v>113.55236139630389</v>
      </c>
      <c r="F36" s="34">
        <f>'Market (year-to-date)'!B28</f>
        <v>2113</v>
      </c>
      <c r="G36" s="35">
        <f>'Market (year-to-date)'!C28</f>
        <v>1058</v>
      </c>
      <c r="H36" s="36">
        <f>'Market (year-to-date)'!D28</f>
        <v>99.716446124763706</v>
      </c>
      <c r="R36" s="107"/>
    </row>
    <row r="37" spans="2:19" s="14" customFormat="1" ht="15" customHeight="1">
      <c r="B37" s="33" t="str">
        <f>'Market (monthly)'!A29</f>
        <v>Slovakia</v>
      </c>
      <c r="C37" s="34">
        <f>'Market (monthly)'!B29</f>
        <v>79</v>
      </c>
      <c r="D37" s="35">
        <f>'Market (monthly)'!C29</f>
        <v>110</v>
      </c>
      <c r="E37" s="36">
        <f>'Market (monthly)'!D29</f>
        <v>-28.18181818181818</v>
      </c>
      <c r="F37" s="34">
        <f>'Market (year-to-date)'!B29</f>
        <v>184</v>
      </c>
      <c r="G37" s="35">
        <f>'Market (year-to-date)'!C29</f>
        <v>184</v>
      </c>
      <c r="H37" s="36">
        <f>'Market (year-to-date)'!D29</f>
        <v>0</v>
      </c>
      <c r="R37" s="107"/>
    </row>
    <row r="38" spans="2:19" s="14" customFormat="1" ht="15" customHeight="1">
      <c r="B38" s="42" t="str">
        <f>'Market (monthly)'!A30</f>
        <v>Slovenia</v>
      </c>
      <c r="C38" s="34">
        <f>'Market (monthly)'!B30</f>
        <v>265</v>
      </c>
      <c r="D38" s="41">
        <f>'Market (monthly)'!C30</f>
        <v>145</v>
      </c>
      <c r="E38" s="36">
        <f>'Market (monthly)'!D30</f>
        <v>82.758620689655174</v>
      </c>
      <c r="F38" s="34">
        <f>'Market (year-to-date)'!B30</f>
        <v>581</v>
      </c>
      <c r="G38" s="35">
        <f>'Market (year-to-date)'!C30</f>
        <v>285</v>
      </c>
      <c r="H38" s="36">
        <f>'Market (year-to-date)'!D30</f>
        <v>103.85964912280701</v>
      </c>
      <c r="R38" s="107"/>
    </row>
    <row r="39" spans="2:19" s="14" customFormat="1" ht="15" customHeight="1">
      <c r="B39" s="43" t="str">
        <f>'Market (monthly)'!A31</f>
        <v>Spain</v>
      </c>
      <c r="C39" s="41">
        <f>'Market (monthly)'!B31</f>
        <v>3297</v>
      </c>
      <c r="D39" s="35">
        <f>'Market (monthly)'!C31</f>
        <v>2384</v>
      </c>
      <c r="E39" s="36">
        <f>'Market (monthly)'!D31</f>
        <v>38.29697986577181</v>
      </c>
      <c r="F39" s="41">
        <f>'Market (year-to-date)'!B31</f>
        <v>6249</v>
      </c>
      <c r="G39" s="35">
        <f>'Market (year-to-date)'!C31</f>
        <v>4160</v>
      </c>
      <c r="H39" s="36">
        <f>'Market (year-to-date)'!D31</f>
        <v>50.21634615384616</v>
      </c>
      <c r="R39" s="107"/>
    </row>
    <row r="40" spans="2:19" s="14" customFormat="1" ht="15" customHeight="1">
      <c r="B40" s="43" t="str">
        <f>'Market (monthly)'!A32</f>
        <v>Sweden</v>
      </c>
      <c r="C40" s="41">
        <f>'Market (monthly)'!B32</f>
        <v>6123</v>
      </c>
      <c r="D40" s="35">
        <f>'Market (monthly)'!C32</f>
        <v>5413</v>
      </c>
      <c r="E40" s="36">
        <f>'Market (monthly)'!D32</f>
        <v>13.1165712174395</v>
      </c>
      <c r="F40" s="41">
        <f>'Market (year-to-date)'!B32</f>
        <v>10325</v>
      </c>
      <c r="G40" s="35">
        <f>'Market (year-to-date)'!C32</f>
        <v>10570</v>
      </c>
      <c r="H40" s="36">
        <f>'Market (year-to-date)'!D32</f>
        <v>-2.3178807947019866</v>
      </c>
      <c r="R40" s="107"/>
    </row>
    <row r="41" spans="2:19" s="14" customFormat="1" ht="15" customHeight="1">
      <c r="B41" s="44" t="str">
        <f>'Market (monthly)'!A33</f>
        <v>EUROPEAN UNION</v>
      </c>
      <c r="C41" s="45">
        <f>'Market (monthly)'!B33</f>
        <v>97300</v>
      </c>
      <c r="D41" s="46">
        <f>'Market (monthly)'!C33</f>
        <v>69650</v>
      </c>
      <c r="E41" s="47">
        <f>'Market (monthly)'!D33</f>
        <v>39.698492462311556</v>
      </c>
      <c r="F41" s="45">
        <f>'Market (year-to-date)'!B33</f>
        <v>169255</v>
      </c>
      <c r="G41" s="46">
        <f>'Market (year-to-date)'!C33</f>
        <v>128231</v>
      </c>
      <c r="H41" s="47">
        <f>'Market (year-to-date)'!D33</f>
        <v>31.992263961132643</v>
      </c>
      <c r="R41" s="107"/>
    </row>
    <row r="42" spans="2:19" s="15" customFormat="1" ht="15" customHeight="1">
      <c r="B42" s="52" t="str">
        <f>'Market (monthly)'!A34</f>
        <v>Iceland</v>
      </c>
      <c r="C42" s="53">
        <f>'Market (monthly)'!B34</f>
        <v>469</v>
      </c>
      <c r="D42" s="39">
        <f>'Market (monthly)'!C34</f>
        <v>320</v>
      </c>
      <c r="E42" s="40">
        <f>'Market (monthly)'!D34</f>
        <v>46.5625</v>
      </c>
      <c r="F42" s="53">
        <f>'Market (year-to-date)'!B34</f>
        <v>665</v>
      </c>
      <c r="G42" s="39">
        <f>'Market (year-to-date)'!C34</f>
        <v>649</v>
      </c>
      <c r="H42" s="40">
        <f>'Market (year-to-date)'!D34</f>
        <v>2.4653312788906012</v>
      </c>
      <c r="R42" s="107"/>
      <c r="S42" s="14"/>
    </row>
    <row r="43" spans="2:19" s="14" customFormat="1" ht="15" customHeight="1">
      <c r="B43" s="52" t="str">
        <f>'Market (monthly)'!A35</f>
        <v>Norway</v>
      </c>
      <c r="C43" s="53">
        <f>'Market (monthly)'!B35</f>
        <v>6183</v>
      </c>
      <c r="D43" s="39">
        <f>'Market (monthly)'!C35</f>
        <v>6159</v>
      </c>
      <c r="E43" s="40">
        <f>'Market (monthly)'!D35</f>
        <v>0.38967364831953238</v>
      </c>
      <c r="F43" s="53">
        <f>'Market (year-to-date)'!B35</f>
        <v>7420</v>
      </c>
      <c r="G43" s="39">
        <f>'Market (year-to-date)'!C35</f>
        <v>12818</v>
      </c>
      <c r="H43" s="40">
        <f>'Market (year-to-date)'!D35</f>
        <v>-42.112654080199718</v>
      </c>
      <c r="R43" s="107"/>
    </row>
    <row r="44" spans="2:19" s="14" customFormat="1" ht="15" customHeight="1">
      <c r="B44" s="37" t="str">
        <f>'Market (monthly)'!A36</f>
        <v>Switzerland</v>
      </c>
      <c r="C44" s="38">
        <f>'Market (monthly)'!B36</f>
        <v>2598</v>
      </c>
      <c r="D44" s="39">
        <f>'Market (monthly)'!C36</f>
        <v>2441</v>
      </c>
      <c r="E44" s="40">
        <f>'Market (monthly)'!D36</f>
        <v>6.431790249897583</v>
      </c>
      <c r="F44" s="53">
        <f>'Market (year-to-date)'!B36</f>
        <v>5438</v>
      </c>
      <c r="G44" s="39">
        <f>'Market (year-to-date)'!C36</f>
        <v>4567</v>
      </c>
      <c r="H44" s="40">
        <f>'Market (year-to-date)'!D36</f>
        <v>19.071600613093935</v>
      </c>
      <c r="R44" s="107"/>
    </row>
    <row r="45" spans="2:19" s="14" customFormat="1" ht="15" customHeight="1">
      <c r="B45" s="44" t="str">
        <f>'Market (monthly)'!A37</f>
        <v>EFTA</v>
      </c>
      <c r="C45" s="54">
        <f>'Market (monthly)'!B37</f>
        <v>9250</v>
      </c>
      <c r="D45" s="55">
        <f>'Market (monthly)'!C37</f>
        <v>8920</v>
      </c>
      <c r="E45" s="47">
        <f>'Market (monthly)'!D37</f>
        <v>3.6995515695067267</v>
      </c>
      <c r="F45" s="54">
        <f>'Market (year-to-date)'!B37</f>
        <v>13523</v>
      </c>
      <c r="G45" s="55">
        <f>'Market (year-to-date)'!C37</f>
        <v>18034</v>
      </c>
      <c r="H45" s="47">
        <f>'Market (year-to-date)'!D37</f>
        <v>-25.013862703781747</v>
      </c>
      <c r="R45" s="107"/>
    </row>
    <row r="46" spans="2:19" s="14" customFormat="1" ht="15" customHeight="1">
      <c r="B46" s="56" t="str">
        <f>'Market (monthly)'!A38</f>
        <v>United Kingdom</v>
      </c>
      <c r="C46" s="53">
        <f>'Market (monthly)'!B38</f>
        <v>12310</v>
      </c>
      <c r="D46" s="39">
        <f>'Market (monthly)'!C38</f>
        <v>10417</v>
      </c>
      <c r="E46" s="57">
        <f>'Market (monthly)'!D38</f>
        <v>18.172218489008351</v>
      </c>
      <c r="F46" s="53">
        <f>'Market (year-to-date)'!B38</f>
        <v>29604</v>
      </c>
      <c r="G46" s="39">
        <f>'Market (year-to-date)'!C38</f>
        <v>24850</v>
      </c>
      <c r="H46" s="57">
        <f>'Market (year-to-date)'!D38</f>
        <v>19.130784708249497</v>
      </c>
      <c r="R46" s="107"/>
    </row>
    <row r="47" spans="2:19" s="14" customFormat="1" ht="15" customHeight="1">
      <c r="B47" s="44" t="str">
        <f>'Market (monthly)'!A39</f>
        <v>EU + EFTA + UK</v>
      </c>
      <c r="C47" s="45">
        <f>'Market (monthly)'!B39</f>
        <v>118860</v>
      </c>
      <c r="D47" s="46">
        <f>'Market (monthly)'!C39</f>
        <v>88987</v>
      </c>
      <c r="E47" s="58">
        <f>'Market (monthly)'!D39</f>
        <v>33.570072032993579</v>
      </c>
      <c r="F47" s="59">
        <f>'Market (year-to-date)'!B39</f>
        <v>212382</v>
      </c>
      <c r="G47" s="46">
        <f>'Market (year-to-date)'!C39</f>
        <v>171115</v>
      </c>
      <c r="H47" s="58">
        <f>'Market (year-to-date)'!D39</f>
        <v>24.116529819127489</v>
      </c>
      <c r="R47" s="107"/>
    </row>
    <row r="48" spans="2:19" s="14" customFormat="1" ht="15" customHeight="1">
      <c r="B48" s="48" t="s">
        <v>4</v>
      </c>
      <c r="C48" s="49">
        <f>C14+C15+C20+C22+C23+C24+C25+C27+C28+C31+C33+C35+C39+C40</f>
        <v>93270</v>
      </c>
      <c r="D48" s="50">
        <f t="shared" ref="D48:H48" si="0">D14+D15+D20+D22+D23+D24+D25+D27+D28+D31+D33+D35+D39+D40</f>
        <v>67355</v>
      </c>
      <c r="E48" s="51">
        <f>(C48/D48-1)*100</f>
        <v>38.475243114839273</v>
      </c>
      <c r="F48" s="49">
        <f>F14+F15+F20+F22+F23+F24+F25+F27+F28+F31+F33+F35+F39+F40</f>
        <v>160987</v>
      </c>
      <c r="G48" s="50">
        <f t="shared" si="0"/>
        <v>123719</v>
      </c>
      <c r="H48" s="51">
        <f>(F48/G48-1)*100</f>
        <v>30.12310154462936</v>
      </c>
      <c r="R48" s="107"/>
    </row>
    <row r="49" spans="2:19" s="15" customFormat="1" ht="15" customHeight="1">
      <c r="B49" s="48" t="s">
        <v>68</v>
      </c>
      <c r="C49" s="49">
        <f>+C16+C17+C18+C19+C21+C26+C29+C30+C32+C34+C36+C37+C38</f>
        <v>4030</v>
      </c>
      <c r="D49" s="50">
        <f t="shared" ref="D49:H49" si="1">+D16+D17+D18+D19+D21+D26+D29+D30+D32+D34+D36+D37+D38</f>
        <v>2295</v>
      </c>
      <c r="E49" s="105">
        <f t="shared" ref="E49:E50" si="2">(C49/D49-1)*100</f>
        <v>75.599128540305017</v>
      </c>
      <c r="F49" s="49">
        <f t="shared" si="1"/>
        <v>8268</v>
      </c>
      <c r="G49" s="50">
        <f t="shared" si="1"/>
        <v>4512</v>
      </c>
      <c r="H49" s="51">
        <f t="shared" ref="H49:H50" si="3">(F49/G49-1)*100</f>
        <v>83.244680851063819</v>
      </c>
      <c r="R49" s="107"/>
      <c r="S49" s="14"/>
    </row>
    <row r="50" spans="2:19" s="14" customFormat="1" ht="15" customHeight="1" thickBot="1">
      <c r="B50" s="60" t="s">
        <v>32</v>
      </c>
      <c r="C50" s="61">
        <f>C45+C46+C48</f>
        <v>114830</v>
      </c>
      <c r="D50" s="62">
        <f t="shared" ref="D50:H50" si="4">D45+D46+D48</f>
        <v>86692</v>
      </c>
      <c r="E50" s="106">
        <f t="shared" si="2"/>
        <v>32.457435518848342</v>
      </c>
      <c r="F50" s="61">
        <f t="shared" si="4"/>
        <v>204114</v>
      </c>
      <c r="G50" s="62">
        <f t="shared" si="4"/>
        <v>166603</v>
      </c>
      <c r="H50" s="63">
        <f t="shared" si="3"/>
        <v>22.515200806708169</v>
      </c>
      <c r="M50" s="107"/>
      <c r="N50" s="107"/>
      <c r="O50" s="107"/>
      <c r="P50" s="107"/>
      <c r="Q50" s="107"/>
      <c r="R50" s="107"/>
    </row>
    <row r="51" spans="2:19" s="16" customFormat="1" ht="15" customHeight="1">
      <c r="O51" s="107"/>
      <c r="R51" s="107"/>
      <c r="S51" s="14"/>
    </row>
    <row r="52" spans="2:19" s="21" customFormat="1" ht="15" customHeight="1">
      <c r="B52" s="17" t="s">
        <v>35</v>
      </c>
      <c r="C52" s="18"/>
      <c r="D52" s="18"/>
      <c r="E52" s="18"/>
      <c r="F52" s="19"/>
      <c r="G52" s="20"/>
      <c r="H52" s="68" t="s">
        <v>36</v>
      </c>
      <c r="R52" s="107"/>
      <c r="S52" s="14"/>
    </row>
    <row r="53" spans="2:19" s="21" customFormat="1" ht="15" customHeight="1">
      <c r="B53" s="18"/>
      <c r="C53" s="18"/>
      <c r="D53" s="18"/>
      <c r="F53" s="22"/>
      <c r="G53" s="23"/>
      <c r="H53" s="67" t="s">
        <v>37</v>
      </c>
    </row>
    <row r="54" spans="2:19" s="21" customFormat="1" ht="15" customHeight="1">
      <c r="B54" s="18"/>
      <c r="C54" s="18"/>
      <c r="D54" s="18"/>
      <c r="F54" s="23"/>
      <c r="H54" s="23"/>
    </row>
    <row r="55" spans="2:19" s="21" customFormat="1" ht="15" customHeight="1">
      <c r="B55" s="24"/>
      <c r="C55" s="18"/>
      <c r="D55" s="18"/>
      <c r="E55" s="18"/>
      <c r="F55" s="25"/>
      <c r="G55" s="23"/>
      <c r="H55" s="23"/>
    </row>
    <row r="56" spans="2:19" s="21" customFormat="1" ht="15" customHeight="1">
      <c r="G56" s="26"/>
      <c r="H56" s="26"/>
    </row>
    <row r="57" spans="2:19" s="21" customFormat="1" ht="15" customHeight="1"/>
    <row r="58" spans="2:19" s="21" customFormat="1" ht="15" customHeight="1"/>
    <row r="59" spans="2:19" s="21" customFormat="1" ht="15" customHeight="1"/>
    <row r="60" spans="2:19" s="21" customFormat="1" ht="15" customHeight="1"/>
    <row r="61" spans="2:19" s="21" customFormat="1" ht="15" customHeight="1">
      <c r="B61" s="27"/>
      <c r="C61" s="27"/>
      <c r="D61" s="27"/>
      <c r="E61" s="27"/>
      <c r="F61" s="27"/>
      <c r="G61" s="27"/>
      <c r="H61" s="27"/>
    </row>
    <row r="62" spans="2:19" s="14" customFormat="1" ht="15" customHeight="1">
      <c r="B62" s="27"/>
      <c r="C62" s="27"/>
      <c r="D62" s="27"/>
      <c r="E62" s="27"/>
      <c r="F62" s="27"/>
      <c r="G62" s="27"/>
      <c r="H62" s="27"/>
    </row>
    <row r="63" spans="2:19" s="14" customFormat="1" ht="15" customHeight="1">
      <c r="B63" s="27"/>
      <c r="C63" s="27"/>
      <c r="D63" s="27"/>
      <c r="E63" s="27"/>
      <c r="F63" s="27"/>
      <c r="G63" s="27"/>
      <c r="H63" s="27"/>
    </row>
    <row r="64" spans="2:19" s="14" customFormat="1" ht="15" customHeight="1">
      <c r="B64" s="27"/>
      <c r="C64" s="27"/>
      <c r="D64" s="27"/>
      <c r="E64" s="27"/>
      <c r="F64" s="27"/>
      <c r="G64" s="27"/>
      <c r="H64" s="27"/>
    </row>
    <row r="65" spans="2:8" s="14" customFormat="1" ht="15" customHeight="1">
      <c r="B65" s="27"/>
      <c r="C65" s="27"/>
      <c r="D65" s="27"/>
      <c r="E65" s="27"/>
      <c r="F65" s="27"/>
      <c r="G65" s="27"/>
      <c r="H65" s="27"/>
    </row>
    <row r="66" spans="2:8" s="14" customFormat="1" ht="15" customHeight="1">
      <c r="B66" s="27"/>
      <c r="C66" s="27"/>
      <c r="D66" s="27"/>
      <c r="E66" s="27"/>
      <c r="F66" s="27"/>
      <c r="G66" s="27"/>
      <c r="H66" s="27"/>
    </row>
    <row r="67" spans="2:8" s="14" customFormat="1" ht="15" customHeight="1">
      <c r="B67" s="27"/>
      <c r="C67" s="27"/>
      <c r="D67" s="27"/>
      <c r="E67" s="27"/>
      <c r="F67" s="27"/>
      <c r="G67" s="27"/>
      <c r="H67" s="27"/>
    </row>
    <row r="68" spans="2:8" s="14" customFormat="1" ht="15" customHeight="1">
      <c r="B68" s="27"/>
      <c r="C68" s="27"/>
      <c r="D68" s="27"/>
      <c r="E68" s="27"/>
      <c r="F68" s="27"/>
      <c r="G68" s="27"/>
      <c r="H68" s="27"/>
    </row>
    <row r="69" spans="2:8" s="14" customFormat="1" ht="15" customHeight="1">
      <c r="B69" s="27"/>
      <c r="C69" s="27"/>
      <c r="D69" s="27"/>
      <c r="E69" s="27"/>
      <c r="F69" s="27"/>
      <c r="G69" s="27"/>
      <c r="H69" s="27"/>
    </row>
    <row r="70" spans="2:8" s="14" customFormat="1" ht="15" customHeight="1">
      <c r="B70" s="27"/>
      <c r="C70" s="27"/>
      <c r="D70" s="27"/>
      <c r="E70" s="27"/>
      <c r="F70" s="27"/>
      <c r="G70" s="27"/>
      <c r="H70" s="27"/>
    </row>
    <row r="71" spans="2:8" s="14" customFormat="1" ht="15" customHeight="1">
      <c r="B71" s="27"/>
      <c r="C71" s="27"/>
      <c r="D71" s="27"/>
      <c r="E71" s="27"/>
      <c r="F71" s="27"/>
      <c r="G71" s="27"/>
      <c r="H71" s="27"/>
    </row>
    <row r="72" spans="2:8" s="14" customFormat="1" ht="15" customHeight="1">
      <c r="B72" s="27"/>
      <c r="C72" s="27"/>
      <c r="D72" s="27"/>
      <c r="E72" s="27"/>
      <c r="F72" s="27"/>
      <c r="G72" s="27"/>
      <c r="H72" s="27"/>
    </row>
    <row r="73" spans="2:8" s="14" customFormat="1" ht="15" customHeight="1">
      <c r="B73" s="27"/>
      <c r="C73" s="27"/>
      <c r="D73" s="27"/>
      <c r="E73" s="27"/>
      <c r="F73" s="27"/>
      <c r="G73" s="27"/>
      <c r="H73" s="27"/>
    </row>
    <row r="74" spans="2:8" s="14" customFormat="1" ht="15" customHeight="1">
      <c r="B74" s="27"/>
      <c r="C74" s="27"/>
      <c r="D74" s="27"/>
      <c r="E74" s="27"/>
      <c r="F74" s="27"/>
      <c r="G74" s="27"/>
      <c r="H74" s="27"/>
    </row>
    <row r="75" spans="2:8" s="14" customFormat="1" ht="15" customHeight="1">
      <c r="B75" s="27"/>
      <c r="C75" s="27"/>
      <c r="D75" s="27"/>
      <c r="E75" s="27"/>
      <c r="F75" s="27"/>
      <c r="G75" s="27"/>
      <c r="H75" s="27"/>
    </row>
    <row r="76" spans="2:8" s="14" customFormat="1" ht="15" customHeight="1">
      <c r="B76" s="27"/>
      <c r="C76" s="27"/>
      <c r="D76" s="27"/>
      <c r="E76" s="27"/>
      <c r="F76" s="27"/>
      <c r="G76" s="27"/>
      <c r="H76" s="27"/>
    </row>
    <row r="77" spans="2:8" s="14" customFormat="1" ht="15" customHeight="1">
      <c r="B77" s="27"/>
      <c r="C77" s="27"/>
      <c r="D77" s="27"/>
      <c r="E77" s="27"/>
      <c r="F77" s="27"/>
      <c r="G77" s="27"/>
      <c r="H77" s="27"/>
    </row>
    <row r="78" spans="2:8" s="14" customFormat="1" ht="15" customHeight="1"/>
    <row r="79" spans="2:8" s="14" customFormat="1" ht="15" customHeight="1"/>
    <row r="80" spans="2:8" s="14" customFormat="1" ht="15" customHeight="1"/>
    <row r="81" s="14" customFormat="1" ht="15" customHeight="1"/>
    <row r="82" s="14" customFormat="1" ht="15" customHeight="1"/>
    <row r="83" s="14" customFormat="1" ht="15" customHeight="1"/>
    <row r="84" s="14" customFormat="1" ht="15" customHeight="1"/>
    <row r="85" s="14" customFormat="1" ht="15" customHeight="1"/>
    <row r="86" s="14" customFormat="1" ht="15" customHeight="1"/>
    <row r="87" s="14" customFormat="1" ht="15" customHeight="1"/>
    <row r="88" s="14" customFormat="1" ht="15" customHeight="1"/>
    <row r="89" s="14" customFormat="1" ht="15" customHeight="1"/>
    <row r="90" s="14" customFormat="1" ht="15" customHeight="1"/>
    <row r="91" s="14" customFormat="1" ht="15" customHeight="1"/>
    <row r="92" s="14" customFormat="1" ht="15" customHeight="1"/>
    <row r="93" s="14" customFormat="1" ht="15" customHeight="1"/>
    <row r="94" s="14" customFormat="1" ht="15" customHeight="1"/>
    <row r="95" s="14" customFormat="1" ht="15" customHeight="1"/>
    <row r="96" s="14" customFormat="1" ht="15" customHeight="1"/>
    <row r="97" s="14" customFormat="1" ht="15" customHeight="1"/>
    <row r="98" s="14" customFormat="1" ht="15" customHeight="1"/>
    <row r="99" s="14" customFormat="1" ht="15" customHeight="1"/>
    <row r="100" s="14" customFormat="1" ht="15" customHeight="1"/>
    <row r="101" s="14" customFormat="1" ht="15" customHeight="1"/>
    <row r="102" s="14" customFormat="1" ht="15" customHeight="1"/>
    <row r="103" s="14" customFormat="1" ht="15" customHeight="1"/>
    <row r="104" s="14" customFormat="1" ht="15" customHeight="1"/>
    <row r="105" s="21" customFormat="1" ht="15" customHeight="1"/>
    <row r="106" s="21" customFormat="1" ht="15" customHeight="1"/>
    <row r="107" s="21" customFormat="1" ht="15" customHeight="1"/>
    <row r="108" s="21" customFormat="1" ht="15" customHeight="1"/>
  </sheetData>
  <mergeCells count="3">
    <mergeCell ref="C10:H10"/>
    <mergeCell ref="C12:D12"/>
    <mergeCell ref="F12:G12"/>
  </mergeCells>
  <conditionalFormatting sqref="H52:H53">
    <cfRule type="containsErrors" dxfId="5" priority="1">
      <formula>ISERROR(H52)</formula>
    </cfRule>
  </conditionalFormatting>
  <pageMargins left="9.3749999999999997E-3" right="8.3333333333333332E-3" top="8.6458333333333335E-3" bottom="0.98425196850393704" header="0.39370078740157483" footer="0.59055118110236227"/>
  <pageSetup paperSize="9" scale="84" orientation="portrait" r:id="rId1"/>
  <headerFooter alignWithMargins="0">
    <oddHeader xml:space="preserve">&amp;C </oddHeader>
    <oddFooter xml:space="preserve">&amp;C&amp;"Trebuchet MS,Normale"&amp;11 </oddFooter>
  </headerFooter>
  <ignoredErrors>
    <ignoredError sqref="E48:E50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2679C-7AE1-48CE-BD08-2904DF935A3B}">
  <sheetPr>
    <pageSetUpPr fitToPage="1"/>
  </sheetPr>
  <dimension ref="B2:H108"/>
  <sheetViews>
    <sheetView showGridLines="0" showWhiteSpace="0" zoomScaleNormal="100" workbookViewId="0"/>
  </sheetViews>
  <sheetFormatPr defaultColWidth="8.140625" defaultRowHeight="15" customHeight="1"/>
  <cols>
    <col min="1" max="1" width="5.5703125" style="10" customWidth="1"/>
    <col min="2" max="2" width="25.7109375" style="10" customWidth="1"/>
    <col min="3" max="4" width="15.7109375" style="10" customWidth="1"/>
    <col min="5" max="5" width="10.7109375" style="10" customWidth="1"/>
    <col min="6" max="7" width="15.7109375" style="10" customWidth="1"/>
    <col min="8" max="8" width="10.7109375" style="10" customWidth="1"/>
    <col min="9" max="12" width="6.7109375" style="10" customWidth="1"/>
    <col min="13" max="16384" width="8.140625" style="10"/>
  </cols>
  <sheetData>
    <row r="2" spans="2:8" s="1" customFormat="1" ht="15" customHeight="1">
      <c r="C2" s="2"/>
      <c r="D2" s="2"/>
      <c r="E2" s="2"/>
      <c r="F2" s="2"/>
      <c r="G2" s="2"/>
      <c r="H2" s="3"/>
    </row>
    <row r="3" spans="2:8" s="1" customFormat="1" ht="15" customHeight="1">
      <c r="C3" s="2"/>
      <c r="D3" s="2"/>
      <c r="E3" s="2"/>
      <c r="F3" s="2"/>
      <c r="G3" s="2"/>
      <c r="H3" s="3"/>
    </row>
    <row r="4" spans="2:8" s="1" customFormat="1" ht="15" customHeight="1">
      <c r="B4" s="4"/>
      <c r="C4" s="2"/>
      <c r="D4" s="2"/>
      <c r="E4" s="2"/>
      <c r="F4" s="2"/>
      <c r="G4" s="2"/>
      <c r="H4" s="3"/>
    </row>
    <row r="5" spans="2:8" s="1" customFormat="1" ht="15" customHeight="1">
      <c r="B5" s="4"/>
      <c r="C5" s="2"/>
      <c r="D5" s="2"/>
      <c r="E5" s="2"/>
      <c r="F5" s="2"/>
      <c r="G5" s="2"/>
      <c r="H5" s="3"/>
    </row>
    <row r="6" spans="2:8" s="1" customFormat="1" ht="15" customHeight="1">
      <c r="B6" s="4"/>
      <c r="C6" s="2"/>
      <c r="D6" s="2"/>
      <c r="E6" s="2"/>
      <c r="F6" s="2"/>
      <c r="G6" s="2"/>
      <c r="H6" s="3"/>
    </row>
    <row r="7" spans="2:8" s="1" customFormat="1" ht="15" customHeight="1">
      <c r="B7" s="5" t="s">
        <v>38</v>
      </c>
      <c r="C7" s="2"/>
      <c r="D7" s="2"/>
      <c r="E7" s="2"/>
      <c r="F7" s="2"/>
      <c r="G7" s="2"/>
      <c r="H7" s="3"/>
    </row>
    <row r="8" spans="2:8" ht="15" customHeight="1">
      <c r="B8" s="6" t="s">
        <v>39</v>
      </c>
      <c r="C8" s="7"/>
      <c r="D8" s="7"/>
      <c r="E8" s="8"/>
      <c r="F8" s="8"/>
      <c r="G8" s="9"/>
    </row>
    <row r="9" spans="2:8" ht="15" customHeight="1">
      <c r="B9" s="11"/>
      <c r="F9" s="12"/>
      <c r="G9" s="12"/>
      <c r="H9" s="13"/>
    </row>
    <row r="10" spans="2:8" ht="15" customHeight="1">
      <c r="B10" s="11"/>
      <c r="C10" s="71" t="s">
        <v>45</v>
      </c>
      <c r="D10" s="71"/>
      <c r="E10" s="71"/>
      <c r="F10" s="71"/>
      <c r="G10" s="71"/>
      <c r="H10" s="71"/>
    </row>
    <row r="11" spans="2:8" ht="15" customHeight="1" thickBot="1">
      <c r="B11" s="11"/>
      <c r="C11" s="66"/>
      <c r="D11" s="66"/>
      <c r="E11" s="66"/>
      <c r="F11" s="66"/>
      <c r="G11" s="66"/>
      <c r="H11" s="66"/>
    </row>
    <row r="12" spans="2:8" ht="15" customHeight="1">
      <c r="B12" s="28"/>
      <c r="C12" s="72" t="s">
        <v>66</v>
      </c>
      <c r="D12" s="73"/>
      <c r="E12" s="64" t="s">
        <v>0</v>
      </c>
      <c r="F12" s="72" t="s">
        <v>67</v>
      </c>
      <c r="G12" s="73"/>
      <c r="H12" s="64" t="s">
        <v>0</v>
      </c>
    </row>
    <row r="13" spans="2:8" ht="15" customHeight="1" thickBot="1">
      <c r="B13" s="28"/>
      <c r="C13" s="69">
        <v>2023</v>
      </c>
      <c r="D13" s="70">
        <v>2022</v>
      </c>
      <c r="E13" s="65" t="s">
        <v>1</v>
      </c>
      <c r="F13" s="69">
        <v>2023</v>
      </c>
      <c r="G13" s="70">
        <v>2022</v>
      </c>
      <c r="H13" s="65" t="s">
        <v>1</v>
      </c>
    </row>
    <row r="14" spans="2:8" s="14" customFormat="1" ht="15" customHeight="1">
      <c r="B14" s="29" t="str">
        <f>'Market (monthly)'!A6</f>
        <v>Austria</v>
      </c>
      <c r="C14" s="30">
        <f>'Market (monthly)'!E6</f>
        <v>1276</v>
      </c>
      <c r="D14" s="31">
        <f>'Market (monthly)'!F6</f>
        <v>927</v>
      </c>
      <c r="E14" s="32">
        <f>'Market (monthly)'!G6</f>
        <v>37.648327939590075</v>
      </c>
      <c r="F14" s="30">
        <f>'Market (year-to-date)'!E6</f>
        <v>2494</v>
      </c>
      <c r="G14" s="31">
        <f>'Market (year-to-date)'!F6</f>
        <v>2031</v>
      </c>
      <c r="H14" s="32">
        <f>'Market (year-to-date)'!G6</f>
        <v>22.796651895617924</v>
      </c>
    </row>
    <row r="15" spans="2:8" s="14" customFormat="1" ht="15" customHeight="1">
      <c r="B15" s="33" t="str">
        <f>'Market (monthly)'!A7</f>
        <v>Belgium</v>
      </c>
      <c r="C15" s="34">
        <f>'Market (monthly)'!E7</f>
        <v>6878</v>
      </c>
      <c r="D15" s="35">
        <f>'Market (monthly)'!F7</f>
        <v>4484</v>
      </c>
      <c r="E15" s="36">
        <f>'Market (monthly)'!G7</f>
        <v>53.389830508474581</v>
      </c>
      <c r="F15" s="34">
        <f>'Market (year-to-date)'!E7</f>
        <v>14124</v>
      </c>
      <c r="G15" s="35">
        <f>'Market (year-to-date)'!F7</f>
        <v>9369</v>
      </c>
      <c r="H15" s="36">
        <f>'Market (year-to-date)'!G7</f>
        <v>50.752481588216455</v>
      </c>
    </row>
    <row r="16" spans="2:8" s="14" customFormat="1" ht="15" customHeight="1">
      <c r="B16" s="33" t="str">
        <f>'Market (monthly)'!A8</f>
        <v>Bulgaria</v>
      </c>
      <c r="C16" s="34">
        <f>'Market (monthly)'!E8</f>
        <v>11</v>
      </c>
      <c r="D16" s="35">
        <f>'Market (monthly)'!F8</f>
        <v>5</v>
      </c>
      <c r="E16" s="36">
        <f>'Market (monthly)'!G8</f>
        <v>120</v>
      </c>
      <c r="F16" s="34">
        <f>'Market (year-to-date)'!E8</f>
        <v>25</v>
      </c>
      <c r="G16" s="35">
        <f>'Market (year-to-date)'!F8</f>
        <v>12</v>
      </c>
      <c r="H16" s="36">
        <f>'Market (year-to-date)'!G8</f>
        <v>108.33333333333333</v>
      </c>
    </row>
    <row r="17" spans="2:8" s="14" customFormat="1" ht="15" customHeight="1">
      <c r="B17" s="33" t="str">
        <f>'Market (monthly)'!A9</f>
        <v>Croatia</v>
      </c>
      <c r="C17" s="34">
        <f>'Market (monthly)'!E9</f>
        <v>79</v>
      </c>
      <c r="D17" s="35">
        <f>'Market (monthly)'!F9</f>
        <v>78</v>
      </c>
      <c r="E17" s="36">
        <f>'Market (monthly)'!G9</f>
        <v>1.2820512820512819</v>
      </c>
      <c r="F17" s="34">
        <f>'Market (year-to-date)'!E9</f>
        <v>157</v>
      </c>
      <c r="G17" s="35">
        <f>'Market (year-to-date)'!F9</f>
        <v>151</v>
      </c>
      <c r="H17" s="36">
        <f>'Market (year-to-date)'!G9</f>
        <v>3.9735099337748347</v>
      </c>
    </row>
    <row r="18" spans="2:8" s="14" customFormat="1" ht="15" customHeight="1">
      <c r="B18" s="33" t="str">
        <f>'Market (monthly)'!A10</f>
        <v>Cyprus</v>
      </c>
      <c r="C18" s="34">
        <f>'Market (monthly)'!E10</f>
        <v>30</v>
      </c>
      <c r="D18" s="35">
        <f>'Market (monthly)'!F10</f>
        <v>29</v>
      </c>
      <c r="E18" s="36">
        <f>'Market (monthly)'!G10</f>
        <v>3.4482758620689653</v>
      </c>
      <c r="F18" s="34">
        <f>'Market (year-to-date)'!E10</f>
        <v>59</v>
      </c>
      <c r="G18" s="35">
        <f>'Market (year-to-date)'!F10</f>
        <v>38</v>
      </c>
      <c r="H18" s="36">
        <f>'Market (year-to-date)'!G10</f>
        <v>55.26315789473685</v>
      </c>
    </row>
    <row r="19" spans="2:8" s="14" customFormat="1" ht="15" customHeight="1">
      <c r="B19" s="33" t="str">
        <f>'Market (monthly)'!A11</f>
        <v>Czech Republic</v>
      </c>
      <c r="C19" s="34">
        <f>'Market (monthly)'!E11</f>
        <v>370</v>
      </c>
      <c r="D19" s="35">
        <f>'Market (monthly)'!F11</f>
        <v>218</v>
      </c>
      <c r="E19" s="36">
        <f>'Market (monthly)'!G11</f>
        <v>69.724770642201833</v>
      </c>
      <c r="F19" s="34">
        <f>'Market (year-to-date)'!E11</f>
        <v>858</v>
      </c>
      <c r="G19" s="35">
        <f>'Market (year-to-date)'!F11</f>
        <v>489</v>
      </c>
      <c r="H19" s="36">
        <f>'Market (year-to-date)'!G11</f>
        <v>75.460122699386503</v>
      </c>
    </row>
    <row r="20" spans="2:8" s="14" customFormat="1" ht="15" customHeight="1">
      <c r="B20" s="33" t="str">
        <f>'Market (monthly)'!A12</f>
        <v>Denmark</v>
      </c>
      <c r="C20" s="34">
        <f>'Market (monthly)'!E12</f>
        <v>1183</v>
      </c>
      <c r="D20" s="35">
        <f>'Market (monthly)'!F12</f>
        <v>1715</v>
      </c>
      <c r="E20" s="36">
        <f>'Market (monthly)'!G12</f>
        <v>-31.020408163265305</v>
      </c>
      <c r="F20" s="34">
        <f>'Market (year-to-date)'!E12</f>
        <v>1978</v>
      </c>
      <c r="G20" s="35">
        <f>'Market (year-to-date)'!F12</f>
        <v>2927</v>
      </c>
      <c r="H20" s="36">
        <f>'Market (year-to-date)'!G12</f>
        <v>-32.422275367270245</v>
      </c>
    </row>
    <row r="21" spans="2:8" s="14" customFormat="1" ht="15" customHeight="1">
      <c r="B21" s="33" t="str">
        <f>'Market (monthly)'!A13</f>
        <v>Estonia</v>
      </c>
      <c r="C21" s="34">
        <f>'Market (monthly)'!E13</f>
        <v>25</v>
      </c>
      <c r="D21" s="35">
        <f>'Market (monthly)'!F13</f>
        <v>68</v>
      </c>
      <c r="E21" s="36">
        <f>'Market (monthly)'!G13</f>
        <v>-63.235294117647058</v>
      </c>
      <c r="F21" s="34">
        <f>'Market (year-to-date)'!E13</f>
        <v>57</v>
      </c>
      <c r="G21" s="35">
        <f>'Market (year-to-date)'!F13</f>
        <v>107</v>
      </c>
      <c r="H21" s="36">
        <f>'Market (year-to-date)'!G13</f>
        <v>-46.728971962616825</v>
      </c>
    </row>
    <row r="22" spans="2:8" s="14" customFormat="1" ht="15" customHeight="1">
      <c r="B22" s="37" t="str">
        <f>'Market (monthly)'!A14</f>
        <v>Finland</v>
      </c>
      <c r="C22" s="38">
        <f>'Market (monthly)'!E14</f>
        <v>1161</v>
      </c>
      <c r="D22" s="39">
        <f>'Market (monthly)'!F14</f>
        <v>1360</v>
      </c>
      <c r="E22" s="40">
        <f>'Market (monthly)'!G14</f>
        <v>-14.632352941176471</v>
      </c>
      <c r="F22" s="38">
        <f>'Market (year-to-date)'!E14</f>
        <v>2456</v>
      </c>
      <c r="G22" s="39">
        <f>'Market (year-to-date)'!F14</f>
        <v>3011</v>
      </c>
      <c r="H22" s="40">
        <f>'Market (year-to-date)'!G14</f>
        <v>-18.432414480239125</v>
      </c>
    </row>
    <row r="23" spans="2:8" s="14" customFormat="1" ht="15" customHeight="1">
      <c r="B23" s="33" t="str">
        <f>'Market (monthly)'!A15</f>
        <v>France</v>
      </c>
      <c r="C23" s="34">
        <f>'Market (monthly)'!E15</f>
        <v>10493</v>
      </c>
      <c r="D23" s="35">
        <f>'Market (monthly)'!F15</f>
        <v>9685</v>
      </c>
      <c r="E23" s="36">
        <f>'Market (monthly)'!G15</f>
        <v>8.3427981414558587</v>
      </c>
      <c r="F23" s="34">
        <f>'Market (year-to-date)'!E15</f>
        <v>20794</v>
      </c>
      <c r="G23" s="35">
        <f>'Market (year-to-date)'!F15</f>
        <v>17619</v>
      </c>
      <c r="H23" s="36">
        <f>'Market (year-to-date)'!G15</f>
        <v>18.020318973835064</v>
      </c>
    </row>
    <row r="24" spans="2:8" s="14" customFormat="1" ht="15" customHeight="1">
      <c r="B24" s="33" t="str">
        <f>'Market (monthly)'!A16</f>
        <v>Germany</v>
      </c>
      <c r="C24" s="34">
        <f>'Market (monthly)'!E16</f>
        <v>11916</v>
      </c>
      <c r="D24" s="35">
        <f>'Market (monthly)'!F16</f>
        <v>21583</v>
      </c>
      <c r="E24" s="36">
        <f>'Market (monthly)'!G16</f>
        <v>-44.789880924801928</v>
      </c>
      <c r="F24" s="34">
        <f>'Market (year-to-date)'!E16</f>
        <v>20769</v>
      </c>
      <c r="G24" s="35">
        <f>'Market (year-to-date)'!F16</f>
        <v>40483</v>
      </c>
      <c r="H24" s="36">
        <f>'Market (year-to-date)'!G16</f>
        <v>-48.696983919175949</v>
      </c>
    </row>
    <row r="25" spans="2:8" s="14" customFormat="1" ht="15" customHeight="1">
      <c r="B25" s="33" t="str">
        <f>'Market (monthly)'!A17</f>
        <v>Greece</v>
      </c>
      <c r="C25" s="34">
        <f>'Market (monthly)'!E17</f>
        <v>497</v>
      </c>
      <c r="D25" s="35">
        <f>'Market (monthly)'!F17</f>
        <v>488</v>
      </c>
      <c r="E25" s="36">
        <f>'Market (monthly)'!G17</f>
        <v>1.8442622950819672</v>
      </c>
      <c r="F25" s="34">
        <f>'Market (year-to-date)'!E17</f>
        <v>944</v>
      </c>
      <c r="G25" s="35">
        <f>'Market (year-to-date)'!F17</f>
        <v>759</v>
      </c>
      <c r="H25" s="36">
        <f>'Market (year-to-date)'!G17</f>
        <v>24.37417654808959</v>
      </c>
    </row>
    <row r="26" spans="2:8" s="14" customFormat="1" ht="15" customHeight="1">
      <c r="B26" s="33" t="str">
        <f>'Market (monthly)'!A18</f>
        <v>Hungary</v>
      </c>
      <c r="C26" s="34">
        <f>'Market (monthly)'!E18</f>
        <v>566</v>
      </c>
      <c r="D26" s="35">
        <f>'Market (monthly)'!F18</f>
        <v>419</v>
      </c>
      <c r="E26" s="36">
        <f>'Market (monthly)'!G18</f>
        <v>35.083532219570408</v>
      </c>
      <c r="F26" s="34">
        <f>'Market (year-to-date)'!E18</f>
        <v>932</v>
      </c>
      <c r="G26" s="35">
        <f>'Market (year-to-date)'!F18</f>
        <v>791</v>
      </c>
      <c r="H26" s="36">
        <f>'Market (year-to-date)'!G18</f>
        <v>17.825537294563844</v>
      </c>
    </row>
    <row r="27" spans="2:8" s="14" customFormat="1" ht="15" customHeight="1">
      <c r="B27" s="33" t="str">
        <f>'Market (monthly)'!A19</f>
        <v>Ireland</v>
      </c>
      <c r="C27" s="34">
        <f>'Market (monthly)'!E19</f>
        <v>1190</v>
      </c>
      <c r="D27" s="35">
        <f>'Market (monthly)'!F19</f>
        <v>883</v>
      </c>
      <c r="E27" s="36">
        <f>'Market (monthly)'!G19</f>
        <v>34.767836919592298</v>
      </c>
      <c r="F27" s="34">
        <f>'Market (year-to-date)'!E19</f>
        <v>3150</v>
      </c>
      <c r="G27" s="35">
        <f>'Market (year-to-date)'!F19</f>
        <v>3057</v>
      </c>
      <c r="H27" s="36">
        <f>'Market (year-to-date)'!G19</f>
        <v>3.0421982335623161</v>
      </c>
    </row>
    <row r="28" spans="2:8" s="14" customFormat="1" ht="15" customHeight="1">
      <c r="B28" s="33" t="str">
        <f>'Market (monthly)'!A20</f>
        <v>Italy</v>
      </c>
      <c r="C28" s="34">
        <f>'Market (monthly)'!E20</f>
        <v>5587</v>
      </c>
      <c r="D28" s="35">
        <f>'Market (monthly)'!F20</f>
        <v>5314</v>
      </c>
      <c r="E28" s="36">
        <f>'Market (monthly)'!G20</f>
        <v>5.1373729770417764</v>
      </c>
      <c r="F28" s="34">
        <f>'Market (year-to-date)'!E20</f>
        <v>11636</v>
      </c>
      <c r="G28" s="35">
        <f>'Market (year-to-date)'!F20</f>
        <v>10759</v>
      </c>
      <c r="H28" s="36">
        <f>'Market (year-to-date)'!G20</f>
        <v>8.1513151779905204</v>
      </c>
    </row>
    <row r="29" spans="2:8" s="14" customFormat="1" ht="15" customHeight="1">
      <c r="B29" s="33" t="str">
        <f>'Market (monthly)'!A21</f>
        <v>Latvia</v>
      </c>
      <c r="C29" s="34">
        <f>'Market (monthly)'!E21</f>
        <v>19</v>
      </c>
      <c r="D29" s="35">
        <f>'Market (monthly)'!F21</f>
        <v>15</v>
      </c>
      <c r="E29" s="36">
        <f>'Market (monthly)'!G21</f>
        <v>26.666666666666668</v>
      </c>
      <c r="F29" s="34">
        <f>'Market (year-to-date)'!E21</f>
        <v>32</v>
      </c>
      <c r="G29" s="35">
        <f>'Market (year-to-date)'!F21</f>
        <v>27</v>
      </c>
      <c r="H29" s="36">
        <f>'Market (year-to-date)'!G21</f>
        <v>18.518518518518519</v>
      </c>
    </row>
    <row r="30" spans="2:8" s="14" customFormat="1" ht="15" customHeight="1">
      <c r="B30" s="33" t="str">
        <f>'Market (monthly)'!A22</f>
        <v>Lithuania</v>
      </c>
      <c r="C30" s="34">
        <f>'Market (monthly)'!E22</f>
        <v>0</v>
      </c>
      <c r="D30" s="35">
        <f>'Market (monthly)'!F22</f>
        <v>0</v>
      </c>
      <c r="E30" s="36">
        <f>'Market (monthly)'!G22</f>
        <v>0</v>
      </c>
      <c r="F30" s="34">
        <f>'Market (year-to-date)'!E22</f>
        <v>0</v>
      </c>
      <c r="G30" s="35">
        <f>'Market (year-to-date)'!F22</f>
        <v>0</v>
      </c>
      <c r="H30" s="36">
        <f>'Market (year-to-date)'!G22</f>
        <v>0</v>
      </c>
    </row>
    <row r="31" spans="2:8" s="14" customFormat="1" ht="15" customHeight="1">
      <c r="B31" s="33" t="str">
        <f>'Market (monthly)'!A23</f>
        <v>Luxembourg</v>
      </c>
      <c r="C31" s="34">
        <f>'Market (monthly)'!E23</f>
        <v>371</v>
      </c>
      <c r="D31" s="35">
        <f>'Market (monthly)'!F23</f>
        <v>316</v>
      </c>
      <c r="E31" s="36">
        <f>'Market (monthly)'!G23</f>
        <v>17.405063291139243</v>
      </c>
      <c r="F31" s="34">
        <f>'Market (year-to-date)'!E23</f>
        <v>699</v>
      </c>
      <c r="G31" s="35">
        <f>'Market (year-to-date)'!F23</f>
        <v>624</v>
      </c>
      <c r="H31" s="36">
        <f>'Market (year-to-date)'!G23</f>
        <v>12.01923076923077</v>
      </c>
    </row>
    <row r="32" spans="2:8" s="14" customFormat="1" ht="15" customHeight="1">
      <c r="B32" s="33" t="str">
        <f>'Market (monthly)'!A24</f>
        <v>Malta</v>
      </c>
      <c r="C32" s="34">
        <f>'Market (monthly)'!E24</f>
        <v>98</v>
      </c>
      <c r="D32" s="35">
        <f>'Market (monthly)'!F24</f>
        <v>96</v>
      </c>
      <c r="E32" s="36">
        <f>'Market (monthly)'!G24</f>
        <v>2.083333333333333</v>
      </c>
      <c r="F32" s="34">
        <f>'Market (year-to-date)'!E24</f>
        <v>191</v>
      </c>
      <c r="G32" s="35">
        <f>'Market (year-to-date)'!F24</f>
        <v>195</v>
      </c>
      <c r="H32" s="36">
        <f>'Market (year-to-date)'!G24</f>
        <v>-2.0512820512820511</v>
      </c>
    </row>
    <row r="33" spans="2:8" s="14" customFormat="1" ht="15" customHeight="1">
      <c r="B33" s="33" t="str">
        <f>'Market (monthly)'!A25</f>
        <v>Netherlands</v>
      </c>
      <c r="C33" s="34">
        <f>'Market (monthly)'!E25</f>
        <v>4239</v>
      </c>
      <c r="D33" s="41">
        <f>'Market (monthly)'!F25</f>
        <v>2669</v>
      </c>
      <c r="E33" s="36">
        <f>'Market (monthly)'!G25</f>
        <v>58.82352941176471</v>
      </c>
      <c r="F33" s="34">
        <f>'Market (year-to-date)'!E25</f>
        <v>8263</v>
      </c>
      <c r="G33" s="41">
        <f>'Market (year-to-date)'!F25</f>
        <v>6708</v>
      </c>
      <c r="H33" s="36">
        <f>'Market (year-to-date)'!G25</f>
        <v>23.181276088252833</v>
      </c>
    </row>
    <row r="34" spans="2:8" s="14" customFormat="1" ht="15" customHeight="1">
      <c r="B34" s="33" t="str">
        <f>'Market (monthly)'!A26</f>
        <v>Poland</v>
      </c>
      <c r="C34" s="34">
        <f>'Market (monthly)'!E26</f>
        <v>991</v>
      </c>
      <c r="D34" s="35">
        <f>'Market (monthly)'!F26</f>
        <v>821</v>
      </c>
      <c r="E34" s="36">
        <f>'Market (monthly)'!G26</f>
        <v>20.706455542021924</v>
      </c>
      <c r="F34" s="34">
        <f>'Market (year-to-date)'!E26</f>
        <v>1680</v>
      </c>
      <c r="G34" s="35">
        <f>'Market (year-to-date)'!F26</f>
        <v>1555</v>
      </c>
      <c r="H34" s="36">
        <f>'Market (year-to-date)'!G26</f>
        <v>8.0385852090032159</v>
      </c>
    </row>
    <row r="35" spans="2:8" s="14" customFormat="1" ht="15" customHeight="1">
      <c r="B35" s="33" t="str">
        <f>'Market (monthly)'!A27</f>
        <v>Portugal</v>
      </c>
      <c r="C35" s="34">
        <f>'Market (monthly)'!E27</f>
        <v>1743</v>
      </c>
      <c r="D35" s="41">
        <f>'Market (monthly)'!F27</f>
        <v>1359</v>
      </c>
      <c r="E35" s="36">
        <f>'Market (monthly)'!G27</f>
        <v>28.256070640176599</v>
      </c>
      <c r="F35" s="34">
        <f>'Market (year-to-date)'!E27</f>
        <v>3318</v>
      </c>
      <c r="G35" s="41">
        <f>'Market (year-to-date)'!F27</f>
        <v>2634</v>
      </c>
      <c r="H35" s="36">
        <f>'Market (year-to-date)'!G27</f>
        <v>25.968109339407746</v>
      </c>
    </row>
    <row r="36" spans="2:8" s="14" customFormat="1" ht="15" customHeight="1">
      <c r="B36" s="33" t="str">
        <f>'Market (monthly)'!A28</f>
        <v>Romania</v>
      </c>
      <c r="C36" s="34">
        <f>'Market (monthly)'!E28</f>
        <v>0</v>
      </c>
      <c r="D36" s="35">
        <f>'Market (monthly)'!F28</f>
        <v>0</v>
      </c>
      <c r="E36" s="36">
        <f>'Market (monthly)'!G28</f>
        <v>0</v>
      </c>
      <c r="F36" s="34">
        <f>'Market (year-to-date)'!E28</f>
        <v>0</v>
      </c>
      <c r="G36" s="35">
        <f>'Market (year-to-date)'!F28</f>
        <v>0</v>
      </c>
      <c r="H36" s="36">
        <f>'Market (year-to-date)'!G28</f>
        <v>0</v>
      </c>
    </row>
    <row r="37" spans="2:8" s="14" customFormat="1" ht="15" customHeight="1">
      <c r="B37" s="33" t="str">
        <f>'Market (monthly)'!A29</f>
        <v>Slovakia</v>
      </c>
      <c r="C37" s="34">
        <f>'Market (monthly)'!E29</f>
        <v>142</v>
      </c>
      <c r="D37" s="35">
        <f>'Market (monthly)'!F29</f>
        <v>140</v>
      </c>
      <c r="E37" s="36">
        <f>'Market (monthly)'!G29</f>
        <v>1.4285714285714286</v>
      </c>
      <c r="F37" s="34">
        <f>'Market (year-to-date)'!E29</f>
        <v>284</v>
      </c>
      <c r="G37" s="35">
        <f>'Market (year-to-date)'!F29</f>
        <v>245</v>
      </c>
      <c r="H37" s="36">
        <f>'Market (year-to-date)'!G29</f>
        <v>15.918367346938775</v>
      </c>
    </row>
    <row r="38" spans="2:8" s="14" customFormat="1" ht="15" customHeight="1">
      <c r="B38" s="42" t="str">
        <f>'Market (monthly)'!A30</f>
        <v>Slovenia</v>
      </c>
      <c r="C38" s="34">
        <f>'Market (monthly)'!E30</f>
        <v>50</v>
      </c>
      <c r="D38" s="41">
        <f>'Market (monthly)'!F30</f>
        <v>62</v>
      </c>
      <c r="E38" s="36">
        <f>'Market (monthly)'!G30</f>
        <v>-19.35483870967742</v>
      </c>
      <c r="F38" s="34">
        <f>'Market (year-to-date)'!E30</f>
        <v>138</v>
      </c>
      <c r="G38" s="35">
        <f>'Market (year-to-date)'!F30</f>
        <v>113</v>
      </c>
      <c r="H38" s="36">
        <f>'Market (year-to-date)'!G30</f>
        <v>22.123893805309734</v>
      </c>
    </row>
    <row r="39" spans="2:8" s="14" customFormat="1" ht="15" customHeight="1">
      <c r="B39" s="43" t="str">
        <f>'Market (monthly)'!A31</f>
        <v>Spain</v>
      </c>
      <c r="C39" s="41">
        <f>'Market (monthly)'!E31</f>
        <v>4813</v>
      </c>
      <c r="D39" s="35">
        <f>'Market (monthly)'!F31</f>
        <v>3935</v>
      </c>
      <c r="E39" s="36">
        <f>'Market (monthly)'!G31</f>
        <v>22.312579415501908</v>
      </c>
      <c r="F39" s="41">
        <f>'Market (year-to-date)'!E31</f>
        <v>8921</v>
      </c>
      <c r="G39" s="35">
        <f>'Market (year-to-date)'!F31</f>
        <v>7144</v>
      </c>
      <c r="H39" s="36">
        <f>'Market (year-to-date)'!G31</f>
        <v>24.874020156774915</v>
      </c>
    </row>
    <row r="40" spans="2:8" s="14" customFormat="1" ht="15" customHeight="1">
      <c r="B40" s="43" t="str">
        <f>'Market (monthly)'!A32</f>
        <v>Sweden</v>
      </c>
      <c r="C40" s="41">
        <f>'Market (monthly)'!E32</f>
        <v>3841</v>
      </c>
      <c r="D40" s="35">
        <f>'Market (monthly)'!F32</f>
        <v>5495</v>
      </c>
      <c r="E40" s="36">
        <f>'Market (monthly)'!G32</f>
        <v>-30.100090991810735</v>
      </c>
      <c r="F40" s="41">
        <f>'Market (year-to-date)'!E32</f>
        <v>7265</v>
      </c>
      <c r="G40" s="35">
        <f>'Market (year-to-date)'!F32</f>
        <v>10858</v>
      </c>
      <c r="H40" s="36">
        <f>'Market (year-to-date)'!G32</f>
        <v>-33.090808620372073</v>
      </c>
    </row>
    <row r="41" spans="2:8" s="14" customFormat="1" ht="15" customHeight="1">
      <c r="B41" s="44" t="s">
        <v>3</v>
      </c>
      <c r="C41" s="45">
        <f>'Market (monthly)'!E33</f>
        <v>57569</v>
      </c>
      <c r="D41" s="46">
        <f>'Market (monthly)'!F33</f>
        <v>62164</v>
      </c>
      <c r="E41" s="47">
        <f>'Market (monthly)'!G33</f>
        <v>-7.3917379833987527</v>
      </c>
      <c r="F41" s="45">
        <f>'Market (year-to-date)'!E33</f>
        <v>111224</v>
      </c>
      <c r="G41" s="46">
        <f>'Market (year-to-date)'!F33</f>
        <v>121706</v>
      </c>
      <c r="H41" s="47">
        <f>'Market (year-to-date)'!G33</f>
        <v>-8.6125581318916087</v>
      </c>
    </row>
    <row r="42" spans="2:8" s="15" customFormat="1" ht="15" customHeight="1">
      <c r="B42" s="52" t="s">
        <v>27</v>
      </c>
      <c r="C42" s="53">
        <f>'Market (monthly)'!E34</f>
        <v>182</v>
      </c>
      <c r="D42" s="39">
        <f>'Market (monthly)'!F34</f>
        <v>245</v>
      </c>
      <c r="E42" s="40">
        <f>'Market (monthly)'!G34</f>
        <v>-25.714285714285712</v>
      </c>
      <c r="F42" s="53">
        <f>'Market (year-to-date)'!E34</f>
        <v>294</v>
      </c>
      <c r="G42" s="39">
        <f>'Market (year-to-date)'!F34</f>
        <v>535</v>
      </c>
      <c r="H42" s="40">
        <f>'Market (year-to-date)'!G34</f>
        <v>-45.046728971962615</v>
      </c>
    </row>
    <row r="43" spans="2:8" s="14" customFormat="1" ht="15" customHeight="1">
      <c r="B43" s="52" t="s">
        <v>28</v>
      </c>
      <c r="C43" s="53">
        <f>'Market (monthly)'!E35</f>
        <v>521</v>
      </c>
      <c r="D43" s="39">
        <f>'Market (monthly)'!F35</f>
        <v>852</v>
      </c>
      <c r="E43" s="40">
        <f>'Market (monthly)'!G35</f>
        <v>-38.84976525821596</v>
      </c>
      <c r="F43" s="53">
        <f>'Market (year-to-date)'!E35</f>
        <v>703</v>
      </c>
      <c r="G43" s="39">
        <f>'Market (year-to-date)'!F35</f>
        <v>1391</v>
      </c>
      <c r="H43" s="40">
        <f>'Market (year-to-date)'!G35</f>
        <v>-49.460819554277499</v>
      </c>
    </row>
    <row r="44" spans="2:8" s="14" customFormat="1" ht="15" customHeight="1">
      <c r="B44" s="37" t="s">
        <v>29</v>
      </c>
      <c r="C44" s="38">
        <f>'Market (monthly)'!E36</f>
        <v>1432</v>
      </c>
      <c r="D44" s="39">
        <f>'Market (monthly)'!F36</f>
        <v>1510</v>
      </c>
      <c r="E44" s="40">
        <f>'Market (monthly)'!G36</f>
        <v>-5.1655629139072845</v>
      </c>
      <c r="F44" s="53">
        <f>'Market (year-to-date)'!E36</f>
        <v>2819</v>
      </c>
      <c r="G44" s="39">
        <f>'Market (year-to-date)'!F36</f>
        <v>3041</v>
      </c>
      <c r="H44" s="40">
        <f>'Market (year-to-date)'!G36</f>
        <v>-7.3002301874383431</v>
      </c>
    </row>
    <row r="45" spans="2:8" s="14" customFormat="1" ht="15" customHeight="1">
      <c r="B45" s="44" t="s">
        <v>2</v>
      </c>
      <c r="C45" s="54">
        <f>'Market (monthly)'!E37</f>
        <v>2135</v>
      </c>
      <c r="D45" s="55">
        <f>'Market (monthly)'!F37</f>
        <v>2607</v>
      </c>
      <c r="E45" s="47">
        <f>'Market (monthly)'!G37</f>
        <v>-18.105101649405448</v>
      </c>
      <c r="F45" s="54">
        <f>'Market (year-to-date)'!E37</f>
        <v>3816</v>
      </c>
      <c r="G45" s="55">
        <f>'Market (year-to-date)'!F37</f>
        <v>4967</v>
      </c>
      <c r="H45" s="47">
        <f>'Market (year-to-date)'!G37</f>
        <v>-23.172941413327962</v>
      </c>
    </row>
    <row r="46" spans="2:8" s="14" customFormat="1" ht="15" customHeight="1">
      <c r="B46" s="56" t="s">
        <v>30</v>
      </c>
      <c r="C46" s="53">
        <f>'Market (monthly)'!E38</f>
        <v>4723</v>
      </c>
      <c r="D46" s="39">
        <f>'Market (monthly)'!F38</f>
        <v>4677</v>
      </c>
      <c r="E46" s="57">
        <f>'Market (monthly)'!G38</f>
        <v>0.98353645499251652</v>
      </c>
      <c r="F46" s="53">
        <f>'Market (year-to-date)'!E38</f>
        <v>13832</v>
      </c>
      <c r="G46" s="39">
        <f>'Market (year-to-date)'!F38</f>
        <v>13724</v>
      </c>
      <c r="H46" s="57">
        <f>'Market (year-to-date)'!G38</f>
        <v>0.78694258233751091</v>
      </c>
    </row>
    <row r="47" spans="2:8" s="14" customFormat="1" ht="15" customHeight="1">
      <c r="B47" s="44" t="s">
        <v>31</v>
      </c>
      <c r="C47" s="45">
        <f>'Market (monthly)'!E39</f>
        <v>64427</v>
      </c>
      <c r="D47" s="46">
        <f>'Market (monthly)'!F39</f>
        <v>69448</v>
      </c>
      <c r="E47" s="58">
        <f>'Market (monthly)'!G39</f>
        <v>-7.2298698306646703</v>
      </c>
      <c r="F47" s="59">
        <f>'Market (year-to-date)'!E39</f>
        <v>128872</v>
      </c>
      <c r="G47" s="46">
        <f>'Market (year-to-date)'!F39</f>
        <v>140397</v>
      </c>
      <c r="H47" s="58">
        <f>'Market (year-to-date)'!G39</f>
        <v>-8.2088648617847948</v>
      </c>
    </row>
    <row r="48" spans="2:8" s="14" customFormat="1" ht="15" customHeight="1">
      <c r="B48" s="48" t="s">
        <v>4</v>
      </c>
      <c r="C48" s="49">
        <f>C14+C15+C20+C22+C23+C24+C25+C27+C28+C31+C33+C35+C39+C40</f>
        <v>55188</v>
      </c>
      <c r="D48" s="50">
        <f t="shared" ref="D48:H48" si="0">D14+D15+D20+D22+D23+D24+D25+D27+D28+D31+D33+D35+D39+D40</f>
        <v>60213</v>
      </c>
      <c r="E48" s="51">
        <f>(C48/D48-1)*100</f>
        <v>-8.3453739225748613</v>
      </c>
      <c r="F48" s="49">
        <f t="shared" si="0"/>
        <v>106811</v>
      </c>
      <c r="G48" s="50">
        <f t="shared" si="0"/>
        <v>117983</v>
      </c>
      <c r="H48" s="51">
        <f>(F48/G48-1)*100</f>
        <v>-9.4691608113033237</v>
      </c>
    </row>
    <row r="49" spans="2:8" s="15" customFormat="1" ht="15" customHeight="1">
      <c r="B49" s="48" t="s">
        <v>68</v>
      </c>
      <c r="C49" s="49">
        <f>+C16+C17+C18+C19+C21+C26+C29+C30+C32+C34+C36+C37+C38</f>
        <v>2381</v>
      </c>
      <c r="D49" s="50">
        <f t="shared" ref="D49:H49" si="1">+D16+D17+D18+D19+D21+D26+D29+D30+D32+D34+D36+D37+D38</f>
        <v>1951</v>
      </c>
      <c r="E49" s="51">
        <f t="shared" ref="E49:E50" si="2">(C49/D49-1)*100</f>
        <v>22.039979497693494</v>
      </c>
      <c r="F49" s="49">
        <f t="shared" si="1"/>
        <v>4413</v>
      </c>
      <c r="G49" s="50">
        <f t="shared" si="1"/>
        <v>3723</v>
      </c>
      <c r="H49" s="51">
        <f t="shared" ref="H49:H50" si="3">(F49/G49-1)*100</f>
        <v>18.533440773569708</v>
      </c>
    </row>
    <row r="50" spans="2:8" s="14" customFormat="1" ht="15" customHeight="1" thickBot="1">
      <c r="B50" s="60" t="s">
        <v>32</v>
      </c>
      <c r="C50" s="61">
        <f>C45+C46+C48</f>
        <v>62046</v>
      </c>
      <c r="D50" s="62">
        <f t="shared" ref="D50:H50" si="4">D45+D46+D48</f>
        <v>67497</v>
      </c>
      <c r="E50" s="63">
        <f t="shared" si="2"/>
        <v>-8.0759144850882318</v>
      </c>
      <c r="F50" s="61">
        <f t="shared" si="4"/>
        <v>124459</v>
      </c>
      <c r="G50" s="62">
        <f t="shared" si="4"/>
        <v>136674</v>
      </c>
      <c r="H50" s="63">
        <f t="shared" si="3"/>
        <v>-8.9373253142514315</v>
      </c>
    </row>
    <row r="51" spans="2:8" s="16" customFormat="1" ht="15" customHeight="1"/>
    <row r="52" spans="2:8" s="21" customFormat="1" ht="15" customHeight="1">
      <c r="B52" s="17" t="s">
        <v>35</v>
      </c>
      <c r="C52" s="18"/>
      <c r="D52" s="18"/>
      <c r="E52" s="18"/>
      <c r="F52" s="19"/>
      <c r="G52" s="20"/>
      <c r="H52" s="68" t="s">
        <v>40</v>
      </c>
    </row>
    <row r="53" spans="2:8" s="21" customFormat="1" ht="15" customHeight="1">
      <c r="B53" s="18"/>
      <c r="C53" s="18"/>
      <c r="D53" s="18"/>
      <c r="F53" s="22"/>
      <c r="G53" s="23"/>
      <c r="H53" s="67" t="s">
        <v>37</v>
      </c>
    </row>
    <row r="54" spans="2:8" s="21" customFormat="1" ht="15" customHeight="1">
      <c r="B54" s="18"/>
      <c r="C54" s="18"/>
      <c r="D54" s="18"/>
      <c r="F54" s="23"/>
      <c r="H54" s="23"/>
    </row>
    <row r="55" spans="2:8" s="21" customFormat="1" ht="15" customHeight="1">
      <c r="B55" s="24"/>
      <c r="C55" s="18"/>
      <c r="D55" s="18"/>
      <c r="E55" s="18"/>
      <c r="F55" s="25"/>
      <c r="G55" s="23"/>
      <c r="H55" s="23"/>
    </row>
    <row r="56" spans="2:8" s="21" customFormat="1" ht="15" customHeight="1">
      <c r="G56" s="26"/>
      <c r="H56" s="26"/>
    </row>
    <row r="57" spans="2:8" s="21" customFormat="1" ht="15" customHeight="1"/>
    <row r="58" spans="2:8" s="21" customFormat="1" ht="15" customHeight="1"/>
    <row r="59" spans="2:8" s="21" customFormat="1" ht="15" customHeight="1"/>
    <row r="60" spans="2:8" s="21" customFormat="1" ht="15" customHeight="1"/>
    <row r="61" spans="2:8" s="21" customFormat="1" ht="15" customHeight="1">
      <c r="B61" s="27"/>
      <c r="C61" s="27"/>
      <c r="D61" s="27"/>
      <c r="E61" s="27"/>
      <c r="F61" s="27"/>
      <c r="G61" s="27"/>
      <c r="H61" s="27"/>
    </row>
    <row r="62" spans="2:8" s="14" customFormat="1" ht="15" customHeight="1">
      <c r="B62" s="27"/>
      <c r="C62" s="27"/>
      <c r="D62" s="27"/>
      <c r="E62" s="27"/>
      <c r="F62" s="27"/>
      <c r="G62" s="27"/>
      <c r="H62" s="27"/>
    </row>
    <row r="63" spans="2:8" s="14" customFormat="1" ht="15" customHeight="1">
      <c r="B63" s="27"/>
      <c r="C63" s="27"/>
      <c r="D63" s="27"/>
      <c r="E63" s="27"/>
      <c r="F63" s="27"/>
      <c r="G63" s="27"/>
      <c r="H63" s="27"/>
    </row>
    <row r="64" spans="2:8" s="14" customFormat="1" ht="15" customHeight="1">
      <c r="B64" s="27"/>
      <c r="C64" s="27"/>
      <c r="D64" s="27"/>
      <c r="E64" s="27"/>
      <c r="F64" s="27"/>
      <c r="G64" s="27"/>
      <c r="H64" s="27"/>
    </row>
    <row r="65" spans="2:8" s="14" customFormat="1" ht="15" customHeight="1">
      <c r="B65" s="27"/>
      <c r="C65" s="27"/>
      <c r="D65" s="27"/>
      <c r="E65" s="27"/>
      <c r="F65" s="27"/>
      <c r="G65" s="27"/>
      <c r="H65" s="27"/>
    </row>
    <row r="66" spans="2:8" s="14" customFormat="1" ht="15" customHeight="1">
      <c r="B66" s="27"/>
      <c r="C66" s="27"/>
      <c r="D66" s="27"/>
      <c r="E66" s="27"/>
      <c r="F66" s="27"/>
      <c r="G66" s="27"/>
      <c r="H66" s="27"/>
    </row>
    <row r="67" spans="2:8" s="14" customFormat="1" ht="15" customHeight="1">
      <c r="B67" s="27"/>
      <c r="C67" s="27"/>
      <c r="D67" s="27"/>
      <c r="E67" s="27"/>
      <c r="F67" s="27"/>
      <c r="G67" s="27"/>
      <c r="H67" s="27"/>
    </row>
    <row r="68" spans="2:8" s="14" customFormat="1" ht="15" customHeight="1">
      <c r="B68" s="27"/>
      <c r="C68" s="27"/>
      <c r="D68" s="27"/>
      <c r="E68" s="27"/>
      <c r="F68" s="27"/>
      <c r="G68" s="27"/>
      <c r="H68" s="27"/>
    </row>
    <row r="69" spans="2:8" s="14" customFormat="1" ht="15" customHeight="1">
      <c r="B69" s="27"/>
      <c r="C69" s="27"/>
      <c r="D69" s="27"/>
      <c r="E69" s="27"/>
      <c r="F69" s="27"/>
      <c r="G69" s="27"/>
      <c r="H69" s="27"/>
    </row>
    <row r="70" spans="2:8" s="14" customFormat="1" ht="15" customHeight="1">
      <c r="B70" s="27"/>
      <c r="C70" s="27"/>
      <c r="D70" s="27"/>
      <c r="E70" s="27"/>
      <c r="F70" s="27"/>
      <c r="G70" s="27"/>
      <c r="H70" s="27"/>
    </row>
    <row r="71" spans="2:8" s="14" customFormat="1" ht="15" customHeight="1">
      <c r="B71" s="27"/>
      <c r="C71" s="27"/>
      <c r="D71" s="27"/>
      <c r="E71" s="27"/>
      <c r="F71" s="27"/>
      <c r="G71" s="27"/>
      <c r="H71" s="27"/>
    </row>
    <row r="72" spans="2:8" s="14" customFormat="1" ht="15" customHeight="1">
      <c r="B72" s="27"/>
      <c r="C72" s="27"/>
      <c r="D72" s="27"/>
      <c r="E72" s="27"/>
      <c r="F72" s="27"/>
      <c r="G72" s="27"/>
      <c r="H72" s="27"/>
    </row>
    <row r="73" spans="2:8" s="14" customFormat="1" ht="15" customHeight="1">
      <c r="B73" s="27"/>
      <c r="C73" s="27"/>
      <c r="D73" s="27"/>
      <c r="E73" s="27"/>
      <c r="F73" s="27"/>
      <c r="G73" s="27"/>
      <c r="H73" s="27"/>
    </row>
    <row r="74" spans="2:8" s="14" customFormat="1" ht="15" customHeight="1">
      <c r="B74" s="27"/>
      <c r="C74" s="27"/>
      <c r="D74" s="27"/>
      <c r="E74" s="27"/>
      <c r="F74" s="27"/>
      <c r="G74" s="27"/>
      <c r="H74" s="27"/>
    </row>
    <row r="75" spans="2:8" s="14" customFormat="1" ht="15" customHeight="1">
      <c r="B75" s="27"/>
      <c r="C75" s="27"/>
      <c r="D75" s="27"/>
      <c r="E75" s="27"/>
      <c r="F75" s="27"/>
      <c r="G75" s="27"/>
      <c r="H75" s="27"/>
    </row>
    <row r="76" spans="2:8" s="14" customFormat="1" ht="15" customHeight="1">
      <c r="B76" s="27"/>
      <c r="C76" s="27"/>
      <c r="D76" s="27"/>
      <c r="E76" s="27"/>
      <c r="F76" s="27"/>
      <c r="G76" s="27"/>
      <c r="H76" s="27"/>
    </row>
    <row r="77" spans="2:8" s="14" customFormat="1" ht="15" customHeight="1">
      <c r="B77" s="27"/>
      <c r="C77" s="27"/>
      <c r="D77" s="27"/>
      <c r="E77" s="27"/>
      <c r="F77" s="27"/>
      <c r="G77" s="27"/>
      <c r="H77" s="27"/>
    </row>
    <row r="78" spans="2:8" s="14" customFormat="1" ht="15" customHeight="1"/>
    <row r="79" spans="2:8" s="14" customFormat="1" ht="15" customHeight="1"/>
    <row r="80" spans="2:8" s="14" customFormat="1" ht="15" customHeight="1"/>
    <row r="81" s="14" customFormat="1" ht="15" customHeight="1"/>
    <row r="82" s="14" customFormat="1" ht="15" customHeight="1"/>
    <row r="83" s="14" customFormat="1" ht="15" customHeight="1"/>
    <row r="84" s="14" customFormat="1" ht="15" customHeight="1"/>
    <row r="85" s="14" customFormat="1" ht="15" customHeight="1"/>
    <row r="86" s="14" customFormat="1" ht="15" customHeight="1"/>
    <row r="87" s="14" customFormat="1" ht="15" customHeight="1"/>
    <row r="88" s="14" customFormat="1" ht="15" customHeight="1"/>
    <row r="89" s="14" customFormat="1" ht="15" customHeight="1"/>
    <row r="90" s="14" customFormat="1" ht="15" customHeight="1"/>
    <row r="91" s="14" customFormat="1" ht="15" customHeight="1"/>
    <row r="92" s="14" customFormat="1" ht="15" customHeight="1"/>
    <row r="93" s="14" customFormat="1" ht="15" customHeight="1"/>
    <row r="94" s="14" customFormat="1" ht="15" customHeight="1"/>
    <row r="95" s="14" customFormat="1" ht="15" customHeight="1"/>
    <row r="96" s="14" customFormat="1" ht="15" customHeight="1"/>
    <row r="97" s="14" customFormat="1" ht="15" customHeight="1"/>
    <row r="98" s="14" customFormat="1" ht="15" customHeight="1"/>
    <row r="99" s="14" customFormat="1" ht="15" customHeight="1"/>
    <row r="100" s="14" customFormat="1" ht="15" customHeight="1"/>
    <row r="101" s="14" customFormat="1" ht="15" customHeight="1"/>
    <row r="102" s="14" customFormat="1" ht="15" customHeight="1"/>
    <row r="103" s="14" customFormat="1" ht="15" customHeight="1"/>
    <row r="104" s="14" customFormat="1" ht="15" customHeight="1"/>
    <row r="105" s="21" customFormat="1" ht="15" customHeight="1"/>
    <row r="106" s="21" customFormat="1" ht="15" customHeight="1"/>
    <row r="107" s="21" customFormat="1" ht="15" customHeight="1"/>
    <row r="108" s="21" customFormat="1" ht="15" customHeight="1"/>
  </sheetData>
  <mergeCells count="3">
    <mergeCell ref="C10:H10"/>
    <mergeCell ref="C12:D12"/>
    <mergeCell ref="F12:G12"/>
  </mergeCells>
  <conditionalFormatting sqref="H52:H53">
    <cfRule type="containsErrors" dxfId="4" priority="1">
      <formula>ISERROR(H52)</formula>
    </cfRule>
  </conditionalFormatting>
  <pageMargins left="9.3749999999999997E-3" right="8.3333333333333332E-3" top="8.6458333333333335E-3" bottom="0.98425196850393704" header="0.39370078740157483" footer="0.59055118110236227"/>
  <pageSetup paperSize="9" scale="84" orientation="portrait" r:id="rId1"/>
  <headerFooter alignWithMargins="0">
    <oddHeader xml:space="preserve">&amp;C </oddHeader>
    <oddFooter xml:space="preserve">&amp;C&amp;"Trebuchet MS,Normale"&amp;11 </oddFooter>
  </headerFooter>
  <ignoredErrors>
    <ignoredError sqref="E48:E50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59548-F7AE-4215-AC05-4E3D84F49526}">
  <sheetPr>
    <pageSetUpPr fitToPage="1"/>
  </sheetPr>
  <dimension ref="B2:H108"/>
  <sheetViews>
    <sheetView showGridLines="0" showWhiteSpace="0" zoomScaleNormal="100" workbookViewId="0"/>
  </sheetViews>
  <sheetFormatPr defaultColWidth="8.140625" defaultRowHeight="15" customHeight="1"/>
  <cols>
    <col min="1" max="1" width="5.5703125" style="10" customWidth="1"/>
    <col min="2" max="2" width="25.7109375" style="10" customWidth="1"/>
    <col min="3" max="4" width="15.7109375" style="10" customWidth="1"/>
    <col min="5" max="5" width="10.7109375" style="10" customWidth="1"/>
    <col min="6" max="7" width="15.7109375" style="10" customWidth="1"/>
    <col min="8" max="8" width="10.7109375" style="10" customWidth="1"/>
    <col min="9" max="12" width="6.7109375" style="10" customWidth="1"/>
    <col min="13" max="16384" width="8.140625" style="10"/>
  </cols>
  <sheetData>
    <row r="2" spans="2:8" s="1" customFormat="1" ht="15" customHeight="1">
      <c r="C2" s="2"/>
      <c r="D2" s="2"/>
      <c r="E2" s="2"/>
      <c r="F2" s="2"/>
      <c r="G2" s="2"/>
      <c r="H2" s="3"/>
    </row>
    <row r="3" spans="2:8" s="1" customFormat="1" ht="15" customHeight="1">
      <c r="C3" s="2"/>
      <c r="D3" s="2"/>
      <c r="E3" s="2"/>
      <c r="F3" s="2"/>
      <c r="G3" s="2"/>
      <c r="H3" s="3"/>
    </row>
    <row r="4" spans="2:8" s="1" customFormat="1" ht="15" customHeight="1">
      <c r="B4" s="4"/>
      <c r="C4" s="2"/>
      <c r="D4" s="2"/>
      <c r="E4" s="2"/>
      <c r="F4" s="2"/>
      <c r="G4" s="2"/>
      <c r="H4" s="3"/>
    </row>
    <row r="5" spans="2:8" s="1" customFormat="1" ht="15" customHeight="1">
      <c r="B5" s="4"/>
      <c r="C5" s="2"/>
      <c r="D5" s="2"/>
      <c r="E5" s="2"/>
      <c r="F5" s="2"/>
      <c r="G5" s="2"/>
      <c r="H5" s="3"/>
    </row>
    <row r="6" spans="2:8" s="1" customFormat="1" ht="15" customHeight="1">
      <c r="B6" s="4"/>
      <c r="C6" s="2"/>
      <c r="D6" s="2"/>
      <c r="E6" s="2"/>
      <c r="F6" s="2"/>
      <c r="G6" s="2"/>
      <c r="H6" s="3"/>
    </row>
    <row r="7" spans="2:8" s="1" customFormat="1" ht="15" customHeight="1">
      <c r="B7" s="5" t="s">
        <v>38</v>
      </c>
      <c r="C7" s="2"/>
      <c r="D7" s="2"/>
      <c r="E7" s="2"/>
      <c r="F7" s="2"/>
      <c r="G7" s="2"/>
      <c r="H7" s="3"/>
    </row>
    <row r="8" spans="2:8" ht="15" customHeight="1">
      <c r="B8" s="6" t="s">
        <v>39</v>
      </c>
      <c r="C8" s="7"/>
      <c r="D8" s="7"/>
      <c r="E8" s="8"/>
      <c r="F8" s="8"/>
      <c r="G8" s="9"/>
    </row>
    <row r="9" spans="2:8" ht="15" customHeight="1">
      <c r="B9" s="11"/>
      <c r="F9" s="12"/>
      <c r="G9" s="12"/>
      <c r="H9" s="13"/>
    </row>
    <row r="10" spans="2:8" ht="15" customHeight="1">
      <c r="B10" s="11"/>
      <c r="C10" s="71" t="s">
        <v>46</v>
      </c>
      <c r="D10" s="71"/>
      <c r="E10" s="71"/>
      <c r="F10" s="71"/>
      <c r="G10" s="71"/>
      <c r="H10" s="71"/>
    </row>
    <row r="11" spans="2:8" ht="15" customHeight="1" thickBot="1">
      <c r="B11" s="11"/>
      <c r="C11" s="66"/>
      <c r="D11" s="66"/>
      <c r="E11" s="66"/>
      <c r="F11" s="66"/>
      <c r="G11" s="66"/>
      <c r="H11" s="66"/>
    </row>
    <row r="12" spans="2:8" ht="15" customHeight="1">
      <c r="B12" s="28"/>
      <c r="C12" s="72" t="s">
        <v>66</v>
      </c>
      <c r="D12" s="73"/>
      <c r="E12" s="64" t="s">
        <v>0</v>
      </c>
      <c r="F12" s="72" t="s">
        <v>67</v>
      </c>
      <c r="G12" s="73"/>
      <c r="H12" s="64" t="s">
        <v>0</v>
      </c>
    </row>
    <row r="13" spans="2:8" ht="15" customHeight="1" thickBot="1">
      <c r="B13" s="28"/>
      <c r="C13" s="69">
        <v>2023</v>
      </c>
      <c r="D13" s="70">
        <v>2022</v>
      </c>
      <c r="E13" s="65" t="s">
        <v>1</v>
      </c>
      <c r="F13" s="69">
        <v>2023</v>
      </c>
      <c r="G13" s="70">
        <v>2022</v>
      </c>
      <c r="H13" s="65" t="s">
        <v>1</v>
      </c>
    </row>
    <row r="14" spans="2:8" s="14" customFormat="1" ht="15" customHeight="1">
      <c r="B14" s="29" t="str">
        <f>'Market (monthly)'!A6</f>
        <v>Austria</v>
      </c>
      <c r="C14" s="30">
        <f>'Market (monthly)'!H6</f>
        <v>3679</v>
      </c>
      <c r="D14" s="31">
        <f>'Market (monthly)'!I6</f>
        <v>3237</v>
      </c>
      <c r="E14" s="32">
        <f>'Market (monthly)'!J6</f>
        <v>13.654618473895583</v>
      </c>
      <c r="F14" s="30">
        <f>'Market (year-to-date)'!H6</f>
        <v>7422</v>
      </c>
      <c r="G14" s="31">
        <f>'Market (year-to-date)'!I6</f>
        <v>5889</v>
      </c>
      <c r="H14" s="32">
        <f>'Market (year-to-date)'!J6</f>
        <v>26.031584309730004</v>
      </c>
    </row>
    <row r="15" spans="2:8" s="14" customFormat="1" ht="15" customHeight="1">
      <c r="B15" s="33" t="str">
        <f>'Market (monthly)'!A7</f>
        <v>Belgium</v>
      </c>
      <c r="C15" s="34">
        <f>'Market (monthly)'!H7</f>
        <v>3371</v>
      </c>
      <c r="D15" s="35">
        <f>'Market (monthly)'!I7</f>
        <v>2470</v>
      </c>
      <c r="E15" s="36">
        <f>'Market (monthly)'!J7</f>
        <v>36.477732793522264</v>
      </c>
      <c r="F15" s="34">
        <f>'Market (year-to-date)'!H7</f>
        <v>6642</v>
      </c>
      <c r="G15" s="35">
        <f>'Market (year-to-date)'!I7</f>
        <v>4942</v>
      </c>
      <c r="H15" s="36">
        <f>'Market (year-to-date)'!J7</f>
        <v>34.399028733306352</v>
      </c>
    </row>
    <row r="16" spans="2:8" s="14" customFormat="1" ht="15" customHeight="1">
      <c r="B16" s="33" t="str">
        <f>'Market (monthly)'!A8</f>
        <v>Bulgaria</v>
      </c>
      <c r="C16" s="34">
        <f>'Market (monthly)'!H8</f>
        <v>62</v>
      </c>
      <c r="D16" s="35">
        <f>'Market (monthly)'!I8</f>
        <v>59</v>
      </c>
      <c r="E16" s="36">
        <f>'Market (monthly)'!J8</f>
        <v>5.0847457627118651</v>
      </c>
      <c r="F16" s="34">
        <f>'Market (year-to-date)'!H8</f>
        <v>130</v>
      </c>
      <c r="G16" s="35">
        <f>'Market (year-to-date)'!I8</f>
        <v>121</v>
      </c>
      <c r="H16" s="36">
        <f>'Market (year-to-date)'!J8</f>
        <v>7.4380165289256199</v>
      </c>
    </row>
    <row r="17" spans="2:8" s="14" customFormat="1" ht="15" customHeight="1">
      <c r="B17" s="33" t="str">
        <f>'Market (monthly)'!A9</f>
        <v>Croatia</v>
      </c>
      <c r="C17" s="34">
        <f>'Market (monthly)'!H9</f>
        <v>767</v>
      </c>
      <c r="D17" s="35">
        <f>'Market (monthly)'!I9</f>
        <v>704</v>
      </c>
      <c r="E17" s="36">
        <f>'Market (monthly)'!J9</f>
        <v>8.9488636363636367</v>
      </c>
      <c r="F17" s="34">
        <f>'Market (year-to-date)'!H9</f>
        <v>1465</v>
      </c>
      <c r="G17" s="35">
        <f>'Market (year-to-date)'!I9</f>
        <v>1309</v>
      </c>
      <c r="H17" s="36">
        <f>'Market (year-to-date)'!J9</f>
        <v>11.917494270435448</v>
      </c>
    </row>
    <row r="18" spans="2:8" s="14" customFormat="1" ht="15" customHeight="1">
      <c r="B18" s="33" t="str">
        <f>'Market (monthly)'!A10</f>
        <v>Cyprus</v>
      </c>
      <c r="C18" s="34">
        <f>'Market (monthly)'!H10</f>
        <v>336</v>
      </c>
      <c r="D18" s="35">
        <f>'Market (monthly)'!I10</f>
        <v>367</v>
      </c>
      <c r="E18" s="36">
        <f>'Market (monthly)'!J10</f>
        <v>-8.4468664850136239</v>
      </c>
      <c r="F18" s="34">
        <f>'Market (year-to-date)'!H10</f>
        <v>827</v>
      </c>
      <c r="G18" s="35">
        <f>'Market (year-to-date)'!I10</f>
        <v>591</v>
      </c>
      <c r="H18" s="36">
        <f>'Market (year-to-date)'!J10</f>
        <v>39.93231810490694</v>
      </c>
    </row>
    <row r="19" spans="2:8" s="14" customFormat="1" ht="15" customHeight="1">
      <c r="B19" s="33" t="str">
        <f>'Market (monthly)'!A11</f>
        <v>Czech Republic</v>
      </c>
      <c r="C19" s="34">
        <f>'Market (monthly)'!H11</f>
        <v>2965</v>
      </c>
      <c r="D19" s="35">
        <f>'Market (monthly)'!I11</f>
        <v>2108</v>
      </c>
      <c r="E19" s="36">
        <f>'Market (monthly)'!J11</f>
        <v>40.654648956356738</v>
      </c>
      <c r="F19" s="34">
        <f>'Market (year-to-date)'!H11</f>
        <v>5748</v>
      </c>
      <c r="G19" s="35">
        <f>'Market (year-to-date)'!I11</f>
        <v>4233</v>
      </c>
      <c r="H19" s="36">
        <f>'Market (year-to-date)'!J11</f>
        <v>35.790219702338767</v>
      </c>
    </row>
    <row r="20" spans="2:8" s="14" customFormat="1" ht="15" customHeight="1">
      <c r="B20" s="33" t="str">
        <f>'Market (monthly)'!A12</f>
        <v>Denmark</v>
      </c>
      <c r="C20" s="34">
        <f>'Market (monthly)'!H12</f>
        <v>2309</v>
      </c>
      <c r="D20" s="35">
        <f>'Market (monthly)'!I12</f>
        <v>2269</v>
      </c>
      <c r="E20" s="36">
        <f>'Market (monthly)'!J12</f>
        <v>1.7628911414720141</v>
      </c>
      <c r="F20" s="34">
        <f>'Market (year-to-date)'!H12</f>
        <v>4731</v>
      </c>
      <c r="G20" s="35">
        <f>'Market (year-to-date)'!I12</f>
        <v>4351</v>
      </c>
      <c r="H20" s="36">
        <f>'Market (year-to-date)'!J12</f>
        <v>8.7336244541484707</v>
      </c>
    </row>
    <row r="21" spans="2:8" s="14" customFormat="1" ht="15" customHeight="1">
      <c r="B21" s="33" t="str">
        <f>'Market (monthly)'!A13</f>
        <v>Estonia</v>
      </c>
      <c r="C21" s="34">
        <f>'Market (monthly)'!H13</f>
        <v>728</v>
      </c>
      <c r="D21" s="35">
        <f>'Market (monthly)'!I13</f>
        <v>449</v>
      </c>
      <c r="E21" s="36">
        <f>'Market (monthly)'!J13</f>
        <v>62.138084632516701</v>
      </c>
      <c r="F21" s="34">
        <f>'Market (year-to-date)'!H13</f>
        <v>1467</v>
      </c>
      <c r="G21" s="35">
        <f>'Market (year-to-date)'!I13</f>
        <v>1120</v>
      </c>
      <c r="H21" s="36">
        <f>'Market (year-to-date)'!J13</f>
        <v>30.982142857142858</v>
      </c>
    </row>
    <row r="22" spans="2:8" s="14" customFormat="1" ht="15" customHeight="1">
      <c r="B22" s="37" t="str">
        <f>'Market (monthly)'!A14</f>
        <v>Finland</v>
      </c>
      <c r="C22" s="38">
        <f>'Market (monthly)'!H14</f>
        <v>1665</v>
      </c>
      <c r="D22" s="39">
        <f>'Market (monthly)'!I14</f>
        <v>2059</v>
      </c>
      <c r="E22" s="40">
        <f>'Market (monthly)'!J14</f>
        <v>-19.13550267119961</v>
      </c>
      <c r="F22" s="38">
        <f>'Market (year-to-date)'!H14</f>
        <v>4135</v>
      </c>
      <c r="G22" s="39">
        <f>'Market (year-to-date)'!I14</f>
        <v>4798</v>
      </c>
      <c r="H22" s="40">
        <f>'Market (year-to-date)'!J14</f>
        <v>-13.81825760733639</v>
      </c>
    </row>
    <row r="23" spans="2:8" s="14" customFormat="1" ht="15" customHeight="1">
      <c r="B23" s="33" t="str">
        <f>'Market (monthly)'!A15</f>
        <v>France</v>
      </c>
      <c r="C23" s="34">
        <f>'Market (monthly)'!H15</f>
        <v>29142</v>
      </c>
      <c r="D23" s="35">
        <f>'Market (monthly)'!I15</f>
        <v>23394</v>
      </c>
      <c r="E23" s="36">
        <f>'Market (monthly)'!J15</f>
        <v>24.570402667350603</v>
      </c>
      <c r="F23" s="34">
        <f>'Market (year-to-date)'!H15</f>
        <v>55172</v>
      </c>
      <c r="G23" s="35">
        <f>'Market (year-to-date)'!I15</f>
        <v>46532</v>
      </c>
      <c r="H23" s="36">
        <f>'Market (year-to-date)'!J15</f>
        <v>18.567867274133928</v>
      </c>
    </row>
    <row r="24" spans="2:8" s="14" customFormat="1" ht="15" customHeight="1">
      <c r="B24" s="33" t="str">
        <f>'Market (monthly)'!A16</f>
        <v>Germany</v>
      </c>
      <c r="C24" s="34">
        <f>'Market (monthly)'!H16</f>
        <v>47064</v>
      </c>
      <c r="D24" s="35">
        <f>'Market (monthly)'!I16</f>
        <v>37890</v>
      </c>
      <c r="E24" s="36">
        <f>'Market (monthly)'!J16</f>
        <v>24.212193190815519</v>
      </c>
      <c r="F24" s="34">
        <f>'Market (year-to-date)'!H16</f>
        <v>88983</v>
      </c>
      <c r="G24" s="35">
        <f>'Market (year-to-date)'!I16</f>
        <v>73116</v>
      </c>
      <c r="H24" s="36">
        <f>'Market (year-to-date)'!J16</f>
        <v>21.70113244707041</v>
      </c>
    </row>
    <row r="25" spans="2:8" s="14" customFormat="1" ht="15" customHeight="1">
      <c r="B25" s="33" t="str">
        <f>'Market (monthly)'!A17</f>
        <v>Greece</v>
      </c>
      <c r="C25" s="34">
        <f>'Market (monthly)'!H17</f>
        <v>2832</v>
      </c>
      <c r="D25" s="35">
        <f>'Market (monthly)'!I17</f>
        <v>2471</v>
      </c>
      <c r="E25" s="36">
        <f>'Market (monthly)'!J17</f>
        <v>14.609469850263052</v>
      </c>
      <c r="F25" s="34">
        <f>'Market (year-to-date)'!H17</f>
        <v>5348</v>
      </c>
      <c r="G25" s="35">
        <f>'Market (year-to-date)'!I17</f>
        <v>3895</v>
      </c>
      <c r="H25" s="36">
        <f>'Market (year-to-date)'!J17</f>
        <v>37.304236200256739</v>
      </c>
    </row>
    <row r="26" spans="2:8" s="14" customFormat="1" ht="15" customHeight="1">
      <c r="B26" s="33" t="str">
        <f>'Market (monthly)'!A18</f>
        <v>Hungary</v>
      </c>
      <c r="C26" s="34">
        <f>'Market (monthly)'!H18</f>
        <v>3801</v>
      </c>
      <c r="D26" s="35">
        <f>'Market (monthly)'!I18</f>
        <v>3946</v>
      </c>
      <c r="E26" s="36">
        <f>'Market (monthly)'!J18</f>
        <v>-3.6746071971616825</v>
      </c>
      <c r="F26" s="34">
        <f>'Market (year-to-date)'!H18</f>
        <v>7403</v>
      </c>
      <c r="G26" s="35">
        <f>'Market (year-to-date)'!I18</f>
        <v>7229</v>
      </c>
      <c r="H26" s="36">
        <f>'Market (year-to-date)'!J18</f>
        <v>2.4069719186609486</v>
      </c>
    </row>
    <row r="27" spans="2:8" s="14" customFormat="1" ht="15" customHeight="1">
      <c r="B27" s="33" t="str">
        <f>'Market (monthly)'!A19</f>
        <v>Ireland</v>
      </c>
      <c r="C27" s="34">
        <f>'Market (monthly)'!H19</f>
        <v>2600</v>
      </c>
      <c r="D27" s="35">
        <f>'Market (monthly)'!I19</f>
        <v>2417</v>
      </c>
      <c r="E27" s="36">
        <f>'Market (monthly)'!J19</f>
        <v>7.5713694662805127</v>
      </c>
      <c r="F27" s="34">
        <f>'Market (year-to-date)'!H19</f>
        <v>8840</v>
      </c>
      <c r="G27" s="35">
        <f>'Market (year-to-date)'!I19</f>
        <v>9386</v>
      </c>
      <c r="H27" s="36">
        <f>'Market (year-to-date)'!J19</f>
        <v>-5.8171745152354575</v>
      </c>
    </row>
    <row r="28" spans="2:8" s="14" customFormat="1" ht="15" customHeight="1">
      <c r="B28" s="33" t="str">
        <f>'Market (monthly)'!A20</f>
        <v>Italy</v>
      </c>
      <c r="C28" s="34">
        <f>'Market (monthly)'!H20</f>
        <v>47731</v>
      </c>
      <c r="D28" s="35">
        <f>'Market (monthly)'!I20</f>
        <v>38526</v>
      </c>
      <c r="E28" s="36">
        <f>'Market (monthly)'!J20</f>
        <v>23.892955406738306</v>
      </c>
      <c r="F28" s="34">
        <f>'Market (year-to-date)'!H20</f>
        <v>94909</v>
      </c>
      <c r="G28" s="35">
        <f>'Market (year-to-date)'!I20</f>
        <v>76369</v>
      </c>
      <c r="H28" s="36">
        <f>'Market (year-to-date)'!J20</f>
        <v>24.276866267726433</v>
      </c>
    </row>
    <row r="29" spans="2:8" s="14" customFormat="1" ht="15" customHeight="1">
      <c r="B29" s="33" t="str">
        <f>'Market (monthly)'!A21</f>
        <v>Latvia</v>
      </c>
      <c r="C29" s="34">
        <f>'Market (monthly)'!H21</f>
        <v>370</v>
      </c>
      <c r="D29" s="35">
        <f>'Market (monthly)'!I21</f>
        <v>272</v>
      </c>
      <c r="E29" s="36">
        <f>'Market (monthly)'!J21</f>
        <v>36.029411764705884</v>
      </c>
      <c r="F29" s="34">
        <f>'Market (year-to-date)'!H21</f>
        <v>804</v>
      </c>
      <c r="G29" s="35">
        <f>'Market (year-to-date)'!I21</f>
        <v>613</v>
      </c>
      <c r="H29" s="36">
        <f>'Market (year-to-date)'!J21</f>
        <v>31.158238172920065</v>
      </c>
    </row>
    <row r="30" spans="2:8" s="14" customFormat="1" ht="15" customHeight="1">
      <c r="B30" s="33" t="str">
        <f>'Market (monthly)'!A22</f>
        <v>Lithuania</v>
      </c>
      <c r="C30" s="34">
        <f>'Market (monthly)'!H22</f>
        <v>716</v>
      </c>
      <c r="D30" s="35">
        <f>'Market (monthly)'!I22</f>
        <v>747</v>
      </c>
      <c r="E30" s="36">
        <f>'Market (monthly)'!J22</f>
        <v>-4.1499330655957163</v>
      </c>
      <c r="F30" s="34">
        <f>'Market (year-to-date)'!H22</f>
        <v>1643</v>
      </c>
      <c r="G30" s="35">
        <f>'Market (year-to-date)'!I22</f>
        <v>1738</v>
      </c>
      <c r="H30" s="36">
        <f>'Market (year-to-date)'!J22</f>
        <v>-5.4660529344073652</v>
      </c>
    </row>
    <row r="31" spans="2:8" s="14" customFormat="1" ht="15" customHeight="1">
      <c r="B31" s="33" t="str">
        <f>'Market (monthly)'!A23</f>
        <v>Luxembourg</v>
      </c>
      <c r="C31" s="34">
        <f>'Market (monthly)'!H23</f>
        <v>790</v>
      </c>
      <c r="D31" s="35">
        <f>'Market (monthly)'!I23</f>
        <v>673</v>
      </c>
      <c r="E31" s="36">
        <f>'Market (monthly)'!J23</f>
        <v>17.384843982169389</v>
      </c>
      <c r="F31" s="34">
        <f>'Market (year-to-date)'!H23</f>
        <v>1474</v>
      </c>
      <c r="G31" s="35">
        <f>'Market (year-to-date)'!I23</f>
        <v>1243</v>
      </c>
      <c r="H31" s="36">
        <f>'Market (year-to-date)'!J23</f>
        <v>18.584070796460178</v>
      </c>
    </row>
    <row r="32" spans="2:8" s="14" customFormat="1" ht="15" customHeight="1">
      <c r="B32" s="33" t="str">
        <f>'Market (monthly)'!A24</f>
        <v>Malta</v>
      </c>
      <c r="C32" s="34">
        <f>'Market (monthly)'!H24</f>
        <v>83</v>
      </c>
      <c r="D32" s="35">
        <f>'Market (monthly)'!I24</f>
        <v>71</v>
      </c>
      <c r="E32" s="36">
        <f>'Market (monthly)'!J24</f>
        <v>16.901408450704224</v>
      </c>
      <c r="F32" s="34">
        <f>'Market (year-to-date)'!H24</f>
        <v>174</v>
      </c>
      <c r="G32" s="35">
        <f>'Market (year-to-date)'!I24</f>
        <v>147</v>
      </c>
      <c r="H32" s="36">
        <f>'Market (year-to-date)'!J24</f>
        <v>18.367346938775512</v>
      </c>
    </row>
    <row r="33" spans="2:8" s="14" customFormat="1" ht="15" customHeight="1">
      <c r="B33" s="33" t="str">
        <f>'Market (monthly)'!A25</f>
        <v>Netherlands</v>
      </c>
      <c r="C33" s="34">
        <f>'Market (monthly)'!H25</f>
        <v>6603</v>
      </c>
      <c r="D33" s="41">
        <f>'Market (monthly)'!I25</f>
        <v>6455</v>
      </c>
      <c r="E33" s="36">
        <f>'Market (monthly)'!J25</f>
        <v>2.2927962819519756</v>
      </c>
      <c r="F33" s="34">
        <f>'Market (year-to-date)'!H25</f>
        <v>14382</v>
      </c>
      <c r="G33" s="41">
        <f>'Market (year-to-date)'!I25</f>
        <v>14995</v>
      </c>
      <c r="H33" s="36">
        <f>'Market (year-to-date)'!J25</f>
        <v>-4.0880293431143713</v>
      </c>
    </row>
    <row r="34" spans="2:8" s="14" customFormat="1" ht="15" customHeight="1">
      <c r="B34" s="33" t="str">
        <f>'Market (monthly)'!A26</f>
        <v>Poland</v>
      </c>
      <c r="C34" s="34">
        <f>'Market (monthly)'!H26</f>
        <v>14414</v>
      </c>
      <c r="D34" s="35">
        <f>'Market (monthly)'!I26</f>
        <v>11653</v>
      </c>
      <c r="E34" s="36">
        <f>'Market (monthly)'!J26</f>
        <v>23.693469492834463</v>
      </c>
      <c r="F34" s="34">
        <f>'Market (year-to-date)'!H26</f>
        <v>27858</v>
      </c>
      <c r="G34" s="35">
        <f>'Market (year-to-date)'!I26</f>
        <v>20841</v>
      </c>
      <c r="H34" s="36">
        <f>'Market (year-to-date)'!J26</f>
        <v>33.669209730819063</v>
      </c>
    </row>
    <row r="35" spans="2:8" s="14" customFormat="1" ht="15" customHeight="1">
      <c r="B35" s="33" t="str">
        <f>'Market (monthly)'!A27</f>
        <v>Portugal</v>
      </c>
      <c r="C35" s="34">
        <f>'Market (monthly)'!H27</f>
        <v>2828</v>
      </c>
      <c r="D35" s="41">
        <f>'Market (monthly)'!I27</f>
        <v>2052</v>
      </c>
      <c r="E35" s="36">
        <f>'Market (monthly)'!J27</f>
        <v>37.816764132553601</v>
      </c>
      <c r="F35" s="34">
        <f>'Market (year-to-date)'!H27</f>
        <v>5265</v>
      </c>
      <c r="G35" s="41">
        <f>'Market (year-to-date)'!I27</f>
        <v>3774</v>
      </c>
      <c r="H35" s="36">
        <f>'Market (year-to-date)'!J27</f>
        <v>39.507154213036564</v>
      </c>
    </row>
    <row r="36" spans="2:8" s="14" customFormat="1" ht="15" customHeight="1">
      <c r="B36" s="33" t="str">
        <f>'Market (monthly)'!A28</f>
        <v>Romania</v>
      </c>
      <c r="C36" s="34">
        <f>'Market (monthly)'!H28</f>
        <v>3248</v>
      </c>
      <c r="D36" s="35">
        <f>'Market (monthly)'!I28</f>
        <v>2254</v>
      </c>
      <c r="E36" s="36">
        <f>'Market (monthly)'!J28</f>
        <v>44.099378881987576</v>
      </c>
      <c r="F36" s="34">
        <f>'Market (year-to-date)'!H28</f>
        <v>6602</v>
      </c>
      <c r="G36" s="35">
        <f>'Market (year-to-date)'!I28</f>
        <v>4708</v>
      </c>
      <c r="H36" s="36">
        <f>'Market (year-to-date)'!J28</f>
        <v>40.229396771452848</v>
      </c>
    </row>
    <row r="37" spans="2:8" s="14" customFormat="1" ht="15" customHeight="1">
      <c r="B37" s="33" t="str">
        <f>'Market (monthly)'!A29</f>
        <v>Slovakia</v>
      </c>
      <c r="C37" s="34">
        <f>'Market (monthly)'!H29</f>
        <v>1877</v>
      </c>
      <c r="D37" s="35">
        <f>'Market (monthly)'!I29</f>
        <v>1481</v>
      </c>
      <c r="E37" s="36">
        <f>'Market (monthly)'!J29</f>
        <v>26.738690074274139</v>
      </c>
      <c r="F37" s="34">
        <f>'Market (year-to-date)'!H29</f>
        <v>3628</v>
      </c>
      <c r="G37" s="35">
        <f>'Market (year-to-date)'!I29</f>
        <v>2771</v>
      </c>
      <c r="H37" s="36">
        <f>'Market (year-to-date)'!J29</f>
        <v>30.927463009743779</v>
      </c>
    </row>
    <row r="38" spans="2:8" s="14" customFormat="1" ht="15" customHeight="1">
      <c r="B38" s="42" t="str">
        <f>'Market (monthly)'!A30</f>
        <v>Slovenia</v>
      </c>
      <c r="C38" s="34">
        <f>'Market (monthly)'!H30</f>
        <v>516</v>
      </c>
      <c r="D38" s="41">
        <f>'Market (monthly)'!I30</f>
        <v>434</v>
      </c>
      <c r="E38" s="36">
        <f>'Market (monthly)'!J30</f>
        <v>18.894009216589861</v>
      </c>
      <c r="F38" s="34">
        <f>'Market (year-to-date)'!H30</f>
        <v>950</v>
      </c>
      <c r="G38" s="35">
        <f>'Market (year-to-date)'!I30</f>
        <v>1034</v>
      </c>
      <c r="H38" s="36">
        <f>'Market (year-to-date)'!J30</f>
        <v>-8.123791102514506</v>
      </c>
    </row>
    <row r="39" spans="2:8" s="14" customFormat="1" ht="15" customHeight="1">
      <c r="B39" s="43" t="str">
        <f>'Market (monthly)'!A31</f>
        <v>Spain</v>
      </c>
      <c r="C39" s="41">
        <f>'Market (monthly)'!H31</f>
        <v>22617</v>
      </c>
      <c r="D39" s="35">
        <f>'Market (monthly)'!I31</f>
        <v>17154</v>
      </c>
      <c r="E39" s="36">
        <f>'Market (monthly)'!J31</f>
        <v>31.846799580272823</v>
      </c>
      <c r="F39" s="41">
        <f>'Market (year-to-date)'!H31</f>
        <v>43519</v>
      </c>
      <c r="G39" s="35">
        <f>'Market (year-to-date)'!I31</f>
        <v>30273</v>
      </c>
      <c r="H39" s="36">
        <f>'Market (year-to-date)'!J31</f>
        <v>43.755161364912624</v>
      </c>
    </row>
    <row r="40" spans="2:8" s="14" customFormat="1" ht="15" customHeight="1">
      <c r="B40" s="43" t="str">
        <f>'Market (monthly)'!A32</f>
        <v>Sweden</v>
      </c>
      <c r="C40" s="41">
        <f>'Market (monthly)'!H32</f>
        <v>1769</v>
      </c>
      <c r="D40" s="35">
        <f>'Market (monthly)'!I32</f>
        <v>1858</v>
      </c>
      <c r="E40" s="36">
        <f>'Market (monthly)'!J32</f>
        <v>-4.7900968783638325</v>
      </c>
      <c r="F40" s="41">
        <f>'Market (year-to-date)'!H32</f>
        <v>3407</v>
      </c>
      <c r="G40" s="35">
        <f>'Market (year-to-date)'!I32</f>
        <v>3543</v>
      </c>
      <c r="H40" s="36">
        <f>'Market (year-to-date)'!J32</f>
        <v>-3.8385548969799608</v>
      </c>
    </row>
    <row r="41" spans="2:8" s="14" customFormat="1" ht="15" customHeight="1">
      <c r="B41" s="44" t="s">
        <v>3</v>
      </c>
      <c r="C41" s="45">
        <f>'Market (monthly)'!H33</f>
        <v>204883</v>
      </c>
      <c r="D41" s="46">
        <f>'Market (monthly)'!I33</f>
        <v>167470</v>
      </c>
      <c r="E41" s="47">
        <f>'Market (monthly)'!J33</f>
        <v>22.340120618618258</v>
      </c>
      <c r="F41" s="45">
        <f>'Market (year-to-date)'!H33</f>
        <v>402928</v>
      </c>
      <c r="G41" s="46">
        <f>'Market (year-to-date)'!I33</f>
        <v>329561</v>
      </c>
      <c r="H41" s="47">
        <f>'Market (year-to-date)'!J33</f>
        <v>22.262039501033193</v>
      </c>
    </row>
    <row r="42" spans="2:8" s="14" customFormat="1" ht="15" customHeight="1">
      <c r="B42" s="52" t="s">
        <v>27</v>
      </c>
      <c r="C42" s="53">
        <f>'Market (monthly)'!H34</f>
        <v>114</v>
      </c>
      <c r="D42" s="39">
        <f>'Market (monthly)'!I34</f>
        <v>142</v>
      </c>
      <c r="E42" s="40">
        <f>'Market (monthly)'!J34</f>
        <v>-19.718309859154928</v>
      </c>
      <c r="F42" s="53">
        <f>'Market (year-to-date)'!H34</f>
        <v>264</v>
      </c>
      <c r="G42" s="39">
        <f>'Market (year-to-date)'!I34</f>
        <v>259</v>
      </c>
      <c r="H42" s="40">
        <f>'Market (year-to-date)'!J34</f>
        <v>1.9305019305019304</v>
      </c>
    </row>
    <row r="43" spans="2:8" s="14" customFormat="1" ht="15" customHeight="1">
      <c r="B43" s="52" t="s">
        <v>28</v>
      </c>
      <c r="C43" s="53">
        <f>'Market (monthly)'!H35</f>
        <v>406</v>
      </c>
      <c r="D43" s="39">
        <f>'Market (monthly)'!I35</f>
        <v>372</v>
      </c>
      <c r="E43" s="40">
        <f>'Market (monthly)'!J35</f>
        <v>9.1397849462365599</v>
      </c>
      <c r="F43" s="53">
        <f>'Market (year-to-date)'!H35</f>
        <v>669</v>
      </c>
      <c r="G43" s="39">
        <f>'Market (year-to-date)'!I35</f>
        <v>743</v>
      </c>
      <c r="H43" s="40">
        <f>'Market (year-to-date)'!J35</f>
        <v>-9.9596231493943481</v>
      </c>
    </row>
    <row r="44" spans="2:8" s="14" customFormat="1" ht="15" customHeight="1">
      <c r="B44" s="37" t="s">
        <v>29</v>
      </c>
      <c r="C44" s="38">
        <f>'Market (monthly)'!H36</f>
        <v>4911</v>
      </c>
      <c r="D44" s="39">
        <f>'Market (monthly)'!I36</f>
        <v>4153</v>
      </c>
      <c r="E44" s="40">
        <f>'Market (monthly)'!J36</f>
        <v>18.251866120876475</v>
      </c>
      <c r="F44" s="53">
        <f>'Market (year-to-date)'!H36</f>
        <v>9578</v>
      </c>
      <c r="G44" s="39">
        <f>'Market (year-to-date)'!I36</f>
        <v>8065</v>
      </c>
      <c r="H44" s="40">
        <f>'Market (year-to-date)'!J36</f>
        <v>18.760074395536268</v>
      </c>
    </row>
    <row r="45" spans="2:8" s="14" customFormat="1" ht="15" customHeight="1">
      <c r="B45" s="44" t="s">
        <v>2</v>
      </c>
      <c r="C45" s="54">
        <f>'Market (monthly)'!H37</f>
        <v>5431</v>
      </c>
      <c r="D45" s="55">
        <f>'Market (monthly)'!I37</f>
        <v>4667</v>
      </c>
      <c r="E45" s="47">
        <f>'Market (monthly)'!J37</f>
        <v>16.370259267195202</v>
      </c>
      <c r="F45" s="54">
        <f>'Market (year-to-date)'!H37</f>
        <v>10511</v>
      </c>
      <c r="G45" s="55">
        <f>'Market (year-to-date)'!I37</f>
        <v>9067</v>
      </c>
      <c r="H45" s="47">
        <f>'Market (year-to-date)'!J37</f>
        <v>15.925885077754495</v>
      </c>
    </row>
    <row r="46" spans="2:8" s="14" customFormat="1" ht="15" customHeight="1">
      <c r="B46" s="56" t="s">
        <v>30</v>
      </c>
      <c r="C46" s="53">
        <f>'Market (monthly)'!H38</f>
        <v>21749</v>
      </c>
      <c r="D46" s="39">
        <f>'Market (monthly)'!I38</f>
        <v>16026</v>
      </c>
      <c r="E46" s="57">
        <f>'Market (monthly)'!J38</f>
        <v>35.710720079870214</v>
      </c>
      <c r="F46" s="53">
        <f>'Market (year-to-date)'!H38</f>
        <v>63087</v>
      </c>
      <c r="G46" s="39">
        <f>'Market (year-to-date)'!I38</f>
        <v>50157</v>
      </c>
      <c r="H46" s="57">
        <f>'Market (year-to-date)'!J38</f>
        <v>25.779053771158562</v>
      </c>
    </row>
    <row r="47" spans="2:8" s="15" customFormat="1" ht="15" customHeight="1">
      <c r="B47" s="44" t="s">
        <v>31</v>
      </c>
      <c r="C47" s="45">
        <f>'Market (monthly)'!H39</f>
        <v>232063</v>
      </c>
      <c r="D47" s="46">
        <f>'Market (monthly)'!I39</f>
        <v>188163</v>
      </c>
      <c r="E47" s="58">
        <f>'Market (monthly)'!J39</f>
        <v>23.330835499008838</v>
      </c>
      <c r="F47" s="59">
        <f>'Market (year-to-date)'!H39</f>
        <v>476526</v>
      </c>
      <c r="G47" s="46">
        <f>'Market (year-to-date)'!I39</f>
        <v>388785</v>
      </c>
      <c r="H47" s="58">
        <f>'Market (year-to-date)'!J39</f>
        <v>22.568000308653883</v>
      </c>
    </row>
    <row r="48" spans="2:8" s="14" customFormat="1" ht="15" customHeight="1">
      <c r="B48" s="48" t="s">
        <v>4</v>
      </c>
      <c r="C48" s="49">
        <f>C14+C15+C20+C22+C23+C24+C25+C27+C28+C31+C33+C35+C39+C40</f>
        <v>175000</v>
      </c>
      <c r="D48" s="50">
        <f t="shared" ref="D48:H48" si="0">D14+D15+D20+D22+D23+D24+D25+D27+D28+D31+D33+D35+D39+D40</f>
        <v>142925</v>
      </c>
      <c r="E48" s="51">
        <f>(C48/D48-1)*100</f>
        <v>22.441840125940171</v>
      </c>
      <c r="F48" s="49">
        <f t="shared" si="0"/>
        <v>344229</v>
      </c>
      <c r="G48" s="50">
        <f t="shared" si="0"/>
        <v>283106</v>
      </c>
      <c r="H48" s="51">
        <f>(F48/G48-1)*100</f>
        <v>21.590146446913884</v>
      </c>
    </row>
    <row r="49" spans="2:8" s="16" customFormat="1" ht="15" customHeight="1">
      <c r="B49" s="48" t="s">
        <v>68</v>
      </c>
      <c r="C49" s="49">
        <f>+C16+C17+C18+C19+C21+C26+C29+C30+C32+C34+C36+C37+C38</f>
        <v>29883</v>
      </c>
      <c r="D49" s="50">
        <f t="shared" ref="D49:H49" si="1">+D16+D17+D18+D19+D21+D26+D29+D30+D32+D34+D36+D37+D38</f>
        <v>24545</v>
      </c>
      <c r="E49" s="51">
        <f t="shared" ref="E49:E50" si="2">(C49/D49-1)*100</f>
        <v>21.747810144632318</v>
      </c>
      <c r="F49" s="49">
        <f t="shared" si="1"/>
        <v>58699</v>
      </c>
      <c r="G49" s="50">
        <f t="shared" si="1"/>
        <v>46455</v>
      </c>
      <c r="H49" s="51">
        <f t="shared" ref="H49:H50" si="3">(F49/G49-1)*100</f>
        <v>26.356689269185239</v>
      </c>
    </row>
    <row r="50" spans="2:8" s="21" customFormat="1" ht="15" customHeight="1" thickBot="1">
      <c r="B50" s="60" t="s">
        <v>32</v>
      </c>
      <c r="C50" s="61">
        <f>C45+C46+C48</f>
        <v>202180</v>
      </c>
      <c r="D50" s="62">
        <f t="shared" ref="D50:H50" si="4">D45+D46+D48</f>
        <v>163618</v>
      </c>
      <c r="E50" s="63">
        <f t="shared" si="2"/>
        <v>23.568311554963394</v>
      </c>
      <c r="F50" s="61">
        <f t="shared" si="4"/>
        <v>417827</v>
      </c>
      <c r="G50" s="62">
        <f t="shared" si="4"/>
        <v>342330</v>
      </c>
      <c r="H50" s="63">
        <f t="shared" si="3"/>
        <v>22.053866152542877</v>
      </c>
    </row>
    <row r="51" spans="2:8" s="21" customFormat="1" ht="15" customHeight="1">
      <c r="B51" s="16"/>
      <c r="C51" s="16"/>
      <c r="D51" s="16"/>
      <c r="E51" s="16"/>
      <c r="F51" s="16"/>
      <c r="G51" s="16"/>
      <c r="H51" s="16"/>
    </row>
    <row r="52" spans="2:8" s="21" customFormat="1" ht="15" customHeight="1">
      <c r="B52" s="17" t="s">
        <v>35</v>
      </c>
      <c r="C52" s="18"/>
      <c r="D52" s="18"/>
      <c r="E52" s="18"/>
      <c r="F52" s="19"/>
      <c r="G52" s="20"/>
      <c r="H52" s="68" t="s">
        <v>36</v>
      </c>
    </row>
    <row r="53" spans="2:8" s="21" customFormat="1" ht="15" customHeight="1">
      <c r="B53" s="18"/>
      <c r="C53" s="18"/>
      <c r="D53" s="18"/>
      <c r="F53" s="22"/>
      <c r="G53" s="23"/>
      <c r="H53" s="67" t="s">
        <v>37</v>
      </c>
    </row>
    <row r="54" spans="2:8" s="21" customFormat="1" ht="15" customHeight="1">
      <c r="B54" s="18"/>
      <c r="C54" s="18"/>
      <c r="D54" s="18"/>
      <c r="F54" s="23"/>
      <c r="H54" s="68"/>
    </row>
    <row r="55" spans="2:8" s="21" customFormat="1" ht="15" customHeight="1">
      <c r="B55" s="24"/>
      <c r="C55" s="18"/>
      <c r="D55" s="18"/>
      <c r="E55" s="18"/>
      <c r="F55" s="25"/>
      <c r="G55" s="23"/>
      <c r="H55" s="23"/>
    </row>
    <row r="56" spans="2:8" s="21" customFormat="1" ht="15" customHeight="1">
      <c r="G56" s="26"/>
      <c r="H56" s="26"/>
    </row>
    <row r="57" spans="2:8" s="21" customFormat="1" ht="15" customHeight="1"/>
    <row r="58" spans="2:8" s="21" customFormat="1" ht="15" customHeight="1"/>
    <row r="59" spans="2:8" s="21" customFormat="1" ht="15" customHeight="1"/>
    <row r="60" spans="2:8" s="14" customFormat="1" ht="15" customHeight="1">
      <c r="B60" s="21"/>
      <c r="C60" s="21"/>
      <c r="D60" s="21"/>
      <c r="E60" s="21"/>
      <c r="F60" s="21"/>
      <c r="G60" s="21"/>
      <c r="H60" s="21"/>
    </row>
    <row r="61" spans="2:8" s="14" customFormat="1" ht="15" customHeight="1">
      <c r="B61" s="27"/>
      <c r="C61" s="27"/>
      <c r="D61" s="27"/>
      <c r="E61" s="27"/>
      <c r="F61" s="27"/>
      <c r="G61" s="27"/>
      <c r="H61" s="27"/>
    </row>
    <row r="62" spans="2:8" s="14" customFormat="1" ht="15" customHeight="1">
      <c r="B62" s="27"/>
      <c r="C62" s="27"/>
      <c r="D62" s="27"/>
      <c r="E62" s="27"/>
      <c r="F62" s="27"/>
      <c r="G62" s="27"/>
      <c r="H62" s="27"/>
    </row>
    <row r="63" spans="2:8" s="14" customFormat="1" ht="15" customHeight="1">
      <c r="B63" s="27"/>
      <c r="C63" s="27"/>
      <c r="D63" s="27"/>
      <c r="E63" s="27"/>
      <c r="F63" s="27"/>
      <c r="G63" s="27"/>
      <c r="H63" s="27"/>
    </row>
    <row r="64" spans="2:8" s="14" customFormat="1" ht="15" customHeight="1">
      <c r="B64" s="27"/>
      <c r="C64" s="27"/>
      <c r="D64" s="27"/>
      <c r="E64" s="27"/>
      <c r="F64" s="27"/>
      <c r="G64" s="27"/>
      <c r="H64" s="27"/>
    </row>
    <row r="65" spans="2:8" s="14" customFormat="1" ht="15" customHeight="1">
      <c r="B65" s="27"/>
      <c r="C65" s="27"/>
      <c r="D65" s="27"/>
      <c r="E65" s="27"/>
      <c r="F65" s="27"/>
      <c r="G65" s="27"/>
      <c r="H65" s="27"/>
    </row>
    <row r="66" spans="2:8" s="14" customFormat="1" ht="15" customHeight="1">
      <c r="B66" s="27"/>
      <c r="C66" s="27"/>
      <c r="D66" s="27"/>
      <c r="E66" s="27"/>
      <c r="F66" s="27"/>
      <c r="G66" s="27"/>
      <c r="H66" s="27"/>
    </row>
    <row r="67" spans="2:8" s="14" customFormat="1" ht="15" customHeight="1">
      <c r="B67" s="27"/>
      <c r="C67" s="27"/>
      <c r="D67" s="27"/>
      <c r="E67" s="27"/>
      <c r="F67" s="27"/>
      <c r="G67" s="27"/>
      <c r="H67" s="27"/>
    </row>
    <row r="68" spans="2:8" s="14" customFormat="1" ht="15" customHeight="1">
      <c r="B68" s="27"/>
      <c r="C68" s="27"/>
      <c r="D68" s="27"/>
      <c r="E68" s="27"/>
      <c r="F68" s="27"/>
      <c r="G68" s="27"/>
      <c r="H68" s="27"/>
    </row>
    <row r="69" spans="2:8" s="14" customFormat="1" ht="15" customHeight="1">
      <c r="B69" s="27"/>
      <c r="C69" s="27"/>
      <c r="D69" s="27"/>
      <c r="E69" s="27"/>
      <c r="F69" s="27"/>
      <c r="G69" s="27"/>
      <c r="H69" s="27"/>
    </row>
    <row r="70" spans="2:8" s="14" customFormat="1" ht="15" customHeight="1">
      <c r="B70" s="27"/>
      <c r="C70" s="27"/>
      <c r="D70" s="27"/>
      <c r="E70" s="27"/>
      <c r="F70" s="27"/>
      <c r="G70" s="27"/>
      <c r="H70" s="27"/>
    </row>
    <row r="71" spans="2:8" s="14" customFormat="1" ht="15" customHeight="1">
      <c r="B71" s="27"/>
      <c r="C71" s="27"/>
      <c r="D71" s="27"/>
      <c r="E71" s="27"/>
      <c r="F71" s="27"/>
      <c r="G71" s="27"/>
      <c r="H71" s="27"/>
    </row>
    <row r="72" spans="2:8" s="14" customFormat="1" ht="15" customHeight="1">
      <c r="B72" s="27"/>
      <c r="C72" s="27"/>
      <c r="D72" s="27"/>
      <c r="E72" s="27"/>
      <c r="F72" s="27"/>
      <c r="G72" s="27"/>
      <c r="H72" s="27"/>
    </row>
    <row r="73" spans="2:8" s="14" customFormat="1" ht="15" customHeight="1">
      <c r="B73" s="27"/>
      <c r="C73" s="27"/>
      <c r="D73" s="27"/>
      <c r="E73" s="27"/>
      <c r="F73" s="27"/>
      <c r="G73" s="27"/>
      <c r="H73" s="27"/>
    </row>
    <row r="74" spans="2:8" s="14" customFormat="1" ht="15" customHeight="1">
      <c r="B74" s="27"/>
      <c r="C74" s="27"/>
      <c r="D74" s="27"/>
      <c r="E74" s="27"/>
      <c r="F74" s="27"/>
      <c r="G74" s="27"/>
      <c r="H74" s="27"/>
    </row>
    <row r="75" spans="2:8" s="14" customFormat="1" ht="15" customHeight="1">
      <c r="B75" s="27"/>
      <c r="C75" s="27"/>
      <c r="D75" s="27"/>
      <c r="E75" s="27"/>
      <c r="F75" s="27"/>
      <c r="G75" s="27"/>
      <c r="H75" s="27"/>
    </row>
    <row r="76" spans="2:8" s="14" customFormat="1" ht="15" customHeight="1">
      <c r="B76" s="27"/>
      <c r="C76" s="27"/>
      <c r="D76" s="27"/>
      <c r="E76" s="27"/>
      <c r="F76" s="27"/>
      <c r="G76" s="27"/>
      <c r="H76" s="27"/>
    </row>
    <row r="77" spans="2:8" s="14" customFormat="1" ht="15" customHeight="1">
      <c r="B77" s="27"/>
      <c r="C77" s="27"/>
      <c r="D77" s="27"/>
      <c r="E77" s="27"/>
      <c r="F77" s="27"/>
      <c r="G77" s="27"/>
      <c r="H77" s="27"/>
    </row>
    <row r="78" spans="2:8" s="14" customFormat="1" ht="15" customHeight="1"/>
    <row r="79" spans="2:8" s="14" customFormat="1" ht="15" customHeight="1"/>
    <row r="80" spans="2:8" s="14" customFormat="1" ht="15" customHeight="1"/>
    <row r="81" s="14" customFormat="1" ht="15" customHeight="1"/>
    <row r="82" s="14" customFormat="1" ht="15" customHeight="1"/>
    <row r="83" s="14" customFormat="1" ht="15" customHeight="1"/>
    <row r="84" s="14" customFormat="1" ht="15" customHeight="1"/>
    <row r="85" s="14" customFormat="1" ht="15" customHeight="1"/>
    <row r="86" s="14" customFormat="1" ht="15" customHeight="1"/>
    <row r="87" s="14" customFormat="1" ht="15" customHeight="1"/>
    <row r="88" s="14" customFormat="1" ht="15" customHeight="1"/>
    <row r="89" s="14" customFormat="1" ht="15" customHeight="1"/>
    <row r="90" s="14" customFormat="1" ht="15" customHeight="1"/>
    <row r="91" s="14" customFormat="1" ht="15" customHeight="1"/>
    <row r="92" s="14" customFormat="1" ht="15" customHeight="1"/>
    <row r="93" s="14" customFormat="1" ht="15" customHeight="1"/>
    <row r="94" s="14" customFormat="1" ht="15" customHeight="1"/>
    <row r="95" s="14" customFormat="1" ht="15" customHeight="1"/>
    <row r="96" s="14" customFormat="1" ht="15" customHeight="1"/>
    <row r="97" spans="2:8" s="14" customFormat="1" ht="15" customHeight="1"/>
    <row r="98" spans="2:8" s="14" customFormat="1" ht="15" customHeight="1"/>
    <row r="99" spans="2:8" s="14" customFormat="1" ht="15" customHeight="1"/>
    <row r="100" spans="2:8" s="14" customFormat="1" ht="15" customHeight="1"/>
    <row r="101" spans="2:8" s="14" customFormat="1" ht="15" customHeight="1"/>
    <row r="102" spans="2:8" s="14" customFormat="1" ht="15" customHeight="1"/>
    <row r="103" spans="2:8" s="21" customFormat="1" ht="15" customHeight="1">
      <c r="B103" s="14"/>
      <c r="C103" s="14"/>
      <c r="D103" s="14"/>
      <c r="E103" s="14"/>
      <c r="F103" s="14"/>
      <c r="G103" s="14"/>
      <c r="H103" s="14"/>
    </row>
    <row r="104" spans="2:8" s="21" customFormat="1" ht="15" customHeight="1">
      <c r="B104" s="14"/>
      <c r="C104" s="14"/>
      <c r="D104" s="14"/>
      <c r="E104" s="14"/>
      <c r="F104" s="14"/>
      <c r="G104" s="14"/>
      <c r="H104" s="14"/>
    </row>
    <row r="105" spans="2:8" s="21" customFormat="1" ht="15" customHeight="1"/>
    <row r="106" spans="2:8" s="21" customFormat="1" ht="15" customHeight="1"/>
    <row r="107" spans="2:8" ht="15" customHeight="1">
      <c r="B107" s="21"/>
      <c r="C107" s="21"/>
      <c r="D107" s="21"/>
      <c r="E107" s="21"/>
      <c r="F107" s="21"/>
      <c r="G107" s="21"/>
      <c r="H107" s="21"/>
    </row>
    <row r="108" spans="2:8" ht="15" customHeight="1">
      <c r="B108" s="21"/>
      <c r="C108" s="21"/>
      <c r="D108" s="21"/>
      <c r="E108" s="21"/>
      <c r="F108" s="21"/>
      <c r="G108" s="21"/>
      <c r="H108" s="21"/>
    </row>
  </sheetData>
  <mergeCells count="3">
    <mergeCell ref="C10:H10"/>
    <mergeCell ref="C12:D12"/>
    <mergeCell ref="F12:G12"/>
  </mergeCells>
  <conditionalFormatting sqref="H52:H54">
    <cfRule type="containsErrors" dxfId="3" priority="1">
      <formula>ISERROR(H52)</formula>
    </cfRule>
  </conditionalFormatting>
  <pageMargins left="9.3749999999999997E-3" right="8.3333333333333332E-3" top="8.6458333333333335E-3" bottom="0.98425196850393704" header="0.39370078740157483" footer="0.59055118110236227"/>
  <pageSetup paperSize="9" scale="84" orientation="portrait" r:id="rId1"/>
  <headerFooter alignWithMargins="0">
    <oddHeader xml:space="preserve">&amp;C </oddHeader>
    <oddFooter xml:space="preserve">&amp;C&amp;"Trebuchet MS,Normale"&amp;11 </oddFooter>
  </headerFooter>
  <ignoredErrors>
    <ignoredError sqref="E48:E50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2C83B-A688-40FD-8968-7AAE5705582C}">
  <sheetPr>
    <pageSetUpPr fitToPage="1"/>
  </sheetPr>
  <dimension ref="B2:H108"/>
  <sheetViews>
    <sheetView showGridLines="0" showWhiteSpace="0" zoomScaleNormal="100" workbookViewId="0"/>
  </sheetViews>
  <sheetFormatPr defaultColWidth="8.140625" defaultRowHeight="15" customHeight="1"/>
  <cols>
    <col min="1" max="1" width="5.5703125" style="10" customWidth="1"/>
    <col min="2" max="2" width="25.7109375" style="10" customWidth="1"/>
    <col min="3" max="4" width="15.7109375" style="10" customWidth="1"/>
    <col min="5" max="5" width="10.7109375" style="10" customWidth="1"/>
    <col min="6" max="7" width="15.7109375" style="10" customWidth="1"/>
    <col min="8" max="8" width="10.7109375" style="10" customWidth="1"/>
    <col min="9" max="12" width="6.7109375" style="10" customWidth="1"/>
    <col min="13" max="16384" width="8.140625" style="10"/>
  </cols>
  <sheetData>
    <row r="2" spans="2:8" s="1" customFormat="1" ht="15" customHeight="1">
      <c r="C2" s="2"/>
      <c r="D2" s="2"/>
      <c r="E2" s="2"/>
      <c r="F2" s="2"/>
      <c r="G2" s="2"/>
      <c r="H2" s="3"/>
    </row>
    <row r="3" spans="2:8" s="1" customFormat="1" ht="15" customHeight="1">
      <c r="C3" s="2"/>
      <c r="D3" s="2"/>
      <c r="E3" s="2"/>
      <c r="F3" s="2"/>
      <c r="G3" s="2"/>
      <c r="H3" s="3"/>
    </row>
    <row r="4" spans="2:8" s="1" customFormat="1" ht="15" customHeight="1">
      <c r="B4" s="4"/>
      <c r="C4" s="2"/>
      <c r="D4" s="2"/>
      <c r="E4" s="2"/>
      <c r="F4" s="2"/>
      <c r="G4" s="2"/>
      <c r="H4" s="3"/>
    </row>
    <row r="5" spans="2:8" s="1" customFormat="1" ht="15" customHeight="1">
      <c r="B5" s="4"/>
      <c r="C5" s="2"/>
      <c r="D5" s="2"/>
      <c r="E5" s="2"/>
      <c r="F5" s="2"/>
      <c r="G5" s="2"/>
      <c r="H5" s="3"/>
    </row>
    <row r="6" spans="2:8" s="1" customFormat="1" ht="15" customHeight="1">
      <c r="B6" s="4"/>
      <c r="C6" s="2"/>
      <c r="D6" s="2"/>
      <c r="E6" s="2"/>
      <c r="F6" s="2"/>
      <c r="G6" s="2"/>
      <c r="H6" s="3"/>
    </row>
    <row r="7" spans="2:8" s="1" customFormat="1" ht="15" customHeight="1">
      <c r="B7" s="5" t="s">
        <v>38</v>
      </c>
      <c r="C7" s="2"/>
      <c r="D7" s="2"/>
      <c r="E7" s="2"/>
      <c r="F7" s="2"/>
      <c r="G7" s="2"/>
      <c r="H7" s="3"/>
    </row>
    <row r="8" spans="2:8" ht="15" customHeight="1">
      <c r="B8" s="6" t="s">
        <v>39</v>
      </c>
      <c r="C8" s="7"/>
      <c r="D8" s="7"/>
      <c r="E8" s="8"/>
      <c r="F8" s="8"/>
      <c r="G8" s="9"/>
    </row>
    <row r="9" spans="2:8" ht="15" customHeight="1">
      <c r="B9" s="11"/>
      <c r="F9" s="12"/>
      <c r="G9" s="12"/>
      <c r="H9" s="13"/>
    </row>
    <row r="10" spans="2:8" ht="15" customHeight="1">
      <c r="B10" s="11"/>
      <c r="C10" s="71" t="s">
        <v>44</v>
      </c>
      <c r="D10" s="71"/>
      <c r="E10" s="71"/>
      <c r="F10" s="71"/>
      <c r="G10" s="71"/>
      <c r="H10" s="71"/>
    </row>
    <row r="11" spans="2:8" ht="15" customHeight="1" thickBot="1">
      <c r="B11" s="11"/>
      <c r="C11" s="66"/>
      <c r="D11" s="66"/>
      <c r="E11" s="66"/>
      <c r="F11" s="66"/>
      <c r="G11" s="66"/>
      <c r="H11" s="66"/>
    </row>
    <row r="12" spans="2:8" ht="15" customHeight="1">
      <c r="B12" s="28"/>
      <c r="C12" s="72" t="s">
        <v>66</v>
      </c>
      <c r="D12" s="73"/>
      <c r="E12" s="64" t="s">
        <v>0</v>
      </c>
      <c r="F12" s="72" t="s">
        <v>67</v>
      </c>
      <c r="G12" s="73"/>
      <c r="H12" s="64" t="s">
        <v>0</v>
      </c>
    </row>
    <row r="13" spans="2:8" ht="15" customHeight="1" thickBot="1">
      <c r="B13" s="28"/>
      <c r="C13" s="69">
        <v>2023</v>
      </c>
      <c r="D13" s="70">
        <v>2022</v>
      </c>
      <c r="E13" s="65" t="s">
        <v>1</v>
      </c>
      <c r="F13" s="69">
        <v>2023</v>
      </c>
      <c r="G13" s="70">
        <v>2022</v>
      </c>
      <c r="H13" s="65" t="s">
        <v>1</v>
      </c>
    </row>
    <row r="14" spans="2:8" s="14" customFormat="1" ht="15" customHeight="1">
      <c r="B14" s="29" t="str">
        <f>'Market (monthly)'!A6</f>
        <v>Austria</v>
      </c>
      <c r="C14" s="30">
        <f>'Market (monthly)'!K6</f>
        <v>0</v>
      </c>
      <c r="D14" s="31">
        <f>'Market (monthly)'!L6</f>
        <v>9</v>
      </c>
      <c r="E14" s="32">
        <f>'Market (monthly)'!M6</f>
        <v>-100</v>
      </c>
      <c r="F14" s="30">
        <f>'Market (year-to-date)'!K6</f>
        <v>1</v>
      </c>
      <c r="G14" s="31">
        <f>'Market (year-to-date)'!L6</f>
        <v>13</v>
      </c>
      <c r="H14" s="32">
        <f>'Market (year-to-date)'!M6</f>
        <v>-92.307692307692307</v>
      </c>
    </row>
    <row r="15" spans="2:8" s="14" customFormat="1" ht="15" customHeight="1">
      <c r="B15" s="33" t="str">
        <f>'Market (monthly)'!A7</f>
        <v>Belgium</v>
      </c>
      <c r="C15" s="34">
        <f>'Market (monthly)'!K7</f>
        <v>344</v>
      </c>
      <c r="D15" s="35">
        <f>'Market (monthly)'!L7</f>
        <v>258</v>
      </c>
      <c r="E15" s="36">
        <f>'Market (monthly)'!M7</f>
        <v>33.333333333333329</v>
      </c>
      <c r="F15" s="34">
        <f>'Market (year-to-date)'!K7</f>
        <v>625</v>
      </c>
      <c r="G15" s="35">
        <f>'Market (year-to-date)'!L7</f>
        <v>683</v>
      </c>
      <c r="H15" s="36">
        <f>'Market (year-to-date)'!M7</f>
        <v>-8.4919472913616403</v>
      </c>
    </row>
    <row r="16" spans="2:8" s="14" customFormat="1" ht="15" customHeight="1">
      <c r="B16" s="33" t="str">
        <f>'Market (monthly)'!A8</f>
        <v>Bulgaria</v>
      </c>
      <c r="C16" s="34">
        <f>'Market (monthly)'!K8</f>
        <v>2</v>
      </c>
      <c r="D16" s="35">
        <f>'Market (monthly)'!L8</f>
        <v>0</v>
      </c>
      <c r="E16" s="36">
        <f>'Market (monthly)'!M8</f>
        <v>0</v>
      </c>
      <c r="F16" s="34">
        <f>'Market (year-to-date)'!K8</f>
        <v>3</v>
      </c>
      <c r="G16" s="35">
        <f>'Market (year-to-date)'!L8</f>
        <v>2</v>
      </c>
      <c r="H16" s="36">
        <f>'Market (year-to-date)'!M8</f>
        <v>50</v>
      </c>
    </row>
    <row r="17" spans="2:8" s="14" customFormat="1" ht="15" customHeight="1">
      <c r="B17" s="33" t="str">
        <f>'Market (monthly)'!A9</f>
        <v>Croatia</v>
      </c>
      <c r="C17" s="34">
        <f>'Market (monthly)'!K9</f>
        <v>139</v>
      </c>
      <c r="D17" s="35">
        <f>'Market (monthly)'!L9</f>
        <v>63</v>
      </c>
      <c r="E17" s="36">
        <f>'Market (monthly)'!M9</f>
        <v>120.63492063492063</v>
      </c>
      <c r="F17" s="34">
        <f>'Market (year-to-date)'!K9</f>
        <v>277</v>
      </c>
      <c r="G17" s="35">
        <f>'Market (year-to-date)'!L9</f>
        <v>205</v>
      </c>
      <c r="H17" s="36">
        <f>'Market (year-to-date)'!M9</f>
        <v>35.121951219512191</v>
      </c>
    </row>
    <row r="18" spans="2:8" s="14" customFormat="1" ht="15" customHeight="1">
      <c r="B18" s="33" t="str">
        <f>'Market (monthly)'!A10</f>
        <v>Cyprus</v>
      </c>
      <c r="C18" s="34">
        <f>'Market (monthly)'!K10</f>
        <v>0</v>
      </c>
      <c r="D18" s="35">
        <f>'Market (monthly)'!L10</f>
        <v>0</v>
      </c>
      <c r="E18" s="36">
        <f>'Market (monthly)'!M10</f>
        <v>0</v>
      </c>
      <c r="F18" s="34">
        <f>'Market (year-to-date)'!K10</f>
        <v>0</v>
      </c>
      <c r="G18" s="35">
        <f>'Market (year-to-date)'!L10</f>
        <v>1</v>
      </c>
      <c r="H18" s="36">
        <f>'Market (year-to-date)'!M10</f>
        <v>-100</v>
      </c>
    </row>
    <row r="19" spans="2:8" s="14" customFormat="1" ht="15" customHeight="1">
      <c r="B19" s="33" t="str">
        <f>'Market (monthly)'!A11</f>
        <v>Czech Republic</v>
      </c>
      <c r="C19" s="34">
        <f>'Market (monthly)'!K11</f>
        <v>361</v>
      </c>
      <c r="D19" s="35">
        <f>'Market (monthly)'!L11</f>
        <v>390</v>
      </c>
      <c r="E19" s="36">
        <f>'Market (monthly)'!M11</f>
        <v>-7.4358974358974361</v>
      </c>
      <c r="F19" s="34">
        <f>'Market (year-to-date)'!K11</f>
        <v>658</v>
      </c>
      <c r="G19" s="35">
        <f>'Market (year-to-date)'!L11</f>
        <v>851</v>
      </c>
      <c r="H19" s="36">
        <f>'Market (year-to-date)'!M11</f>
        <v>-22.679200940070505</v>
      </c>
    </row>
    <row r="20" spans="2:8" s="14" customFormat="1" ht="15" customHeight="1">
      <c r="B20" s="33" t="str">
        <f>'Market (monthly)'!A12</f>
        <v>Denmark</v>
      </c>
      <c r="C20" s="34">
        <f>'Market (monthly)'!K12</f>
        <v>0</v>
      </c>
      <c r="D20" s="35">
        <f>'Market (monthly)'!L12</f>
        <v>0</v>
      </c>
      <c r="E20" s="36">
        <f>'Market (monthly)'!M12</f>
        <v>0</v>
      </c>
      <c r="F20" s="34">
        <f>'Market (year-to-date)'!K12</f>
        <v>0</v>
      </c>
      <c r="G20" s="35">
        <f>'Market (year-to-date)'!L12</f>
        <v>1</v>
      </c>
      <c r="H20" s="36">
        <f>'Market (year-to-date)'!M12</f>
        <v>-100</v>
      </c>
    </row>
    <row r="21" spans="2:8" s="14" customFormat="1" ht="15" customHeight="1">
      <c r="B21" s="33" t="str">
        <f>'Market (monthly)'!A13</f>
        <v>Estonia</v>
      </c>
      <c r="C21" s="34">
        <f>'Market (monthly)'!K13</f>
        <v>6</v>
      </c>
      <c r="D21" s="35">
        <f>'Market (monthly)'!L13</f>
        <v>31</v>
      </c>
      <c r="E21" s="36">
        <f>'Market (monthly)'!M13</f>
        <v>-80.645161290322577</v>
      </c>
      <c r="F21" s="34">
        <f>'Market (year-to-date)'!K13</f>
        <v>12</v>
      </c>
      <c r="G21" s="35">
        <f>'Market (year-to-date)'!L13</f>
        <v>67</v>
      </c>
      <c r="H21" s="36">
        <f>'Market (year-to-date)'!M13</f>
        <v>-82.089552238805979</v>
      </c>
    </row>
    <row r="22" spans="2:8" s="14" customFormat="1" ht="15" customHeight="1">
      <c r="B22" s="37" t="str">
        <f>'Market (monthly)'!A14</f>
        <v>Finland</v>
      </c>
      <c r="C22" s="38">
        <f>'Market (monthly)'!K14</f>
        <v>28</v>
      </c>
      <c r="D22" s="39">
        <f>'Market (monthly)'!L14</f>
        <v>35</v>
      </c>
      <c r="E22" s="40">
        <f>'Market (monthly)'!M14</f>
        <v>-20</v>
      </c>
      <c r="F22" s="38">
        <f>'Market (year-to-date)'!K14</f>
        <v>81</v>
      </c>
      <c r="G22" s="39">
        <f>'Market (year-to-date)'!L14</f>
        <v>108</v>
      </c>
      <c r="H22" s="40">
        <f>'Market (year-to-date)'!M14</f>
        <v>-25</v>
      </c>
    </row>
    <row r="23" spans="2:8" s="14" customFormat="1" ht="15" customHeight="1">
      <c r="B23" s="33" t="str">
        <f>'Market (monthly)'!A15</f>
        <v>France</v>
      </c>
      <c r="C23" s="34">
        <f>'Market (monthly)'!K15</f>
        <v>5171</v>
      </c>
      <c r="D23" s="35">
        <f>'Market (monthly)'!L15</f>
        <v>4817</v>
      </c>
      <c r="E23" s="36">
        <f>'Market (monthly)'!M15</f>
        <v>7.3489723894540173</v>
      </c>
      <c r="F23" s="34">
        <f>'Market (year-to-date)'!K15</f>
        <v>10258</v>
      </c>
      <c r="G23" s="35">
        <f>'Market (year-to-date)'!L15</f>
        <v>8824</v>
      </c>
      <c r="H23" s="36">
        <f>'Market (year-to-date)'!M15</f>
        <v>16.251133272892112</v>
      </c>
    </row>
    <row r="24" spans="2:8" s="14" customFormat="1" ht="15" customHeight="1">
      <c r="B24" s="33" t="str">
        <f>'Market (monthly)'!A16</f>
        <v>Germany</v>
      </c>
      <c r="C24" s="34">
        <f>'Market (monthly)'!K16</f>
        <v>965</v>
      </c>
      <c r="D24" s="35">
        <f>'Market (monthly)'!L16</f>
        <v>2067</v>
      </c>
      <c r="E24" s="36">
        <f>'Market (monthly)'!M16</f>
        <v>-53.313981615868414</v>
      </c>
      <c r="F24" s="34">
        <f>'Market (year-to-date)'!K16</f>
        <v>2152</v>
      </c>
      <c r="G24" s="35">
        <f>'Market (year-to-date)'!L16</f>
        <v>3873</v>
      </c>
      <c r="H24" s="36">
        <f>'Market (year-to-date)'!M16</f>
        <v>-44.435837851794474</v>
      </c>
    </row>
    <row r="25" spans="2:8" s="14" customFormat="1" ht="15" customHeight="1">
      <c r="B25" s="33" t="str">
        <f>'Market (monthly)'!A17</f>
        <v>Greece</v>
      </c>
      <c r="C25" s="34">
        <f>'Market (monthly)'!K17</f>
        <v>257</v>
      </c>
      <c r="D25" s="35">
        <f>'Market (monthly)'!L17</f>
        <v>272</v>
      </c>
      <c r="E25" s="36">
        <f>'Market (monthly)'!M17</f>
        <v>-5.5147058823529411</v>
      </c>
      <c r="F25" s="34">
        <f>'Market (year-to-date)'!K17</f>
        <v>497</v>
      </c>
      <c r="G25" s="35">
        <f>'Market (year-to-date)'!L17</f>
        <v>680</v>
      </c>
      <c r="H25" s="36">
        <f>'Market (year-to-date)'!M17</f>
        <v>-26.911764705882351</v>
      </c>
    </row>
    <row r="26" spans="2:8" s="14" customFormat="1" ht="15" customHeight="1">
      <c r="B26" s="33" t="str">
        <f>'Market (monthly)'!A18</f>
        <v>Hungary</v>
      </c>
      <c r="C26" s="34">
        <f>'Market (monthly)'!K18</f>
        <v>67</v>
      </c>
      <c r="D26" s="35">
        <f>'Market (monthly)'!L18</f>
        <v>116</v>
      </c>
      <c r="E26" s="36">
        <f>'Market (monthly)'!M18</f>
        <v>-42.241379310344826</v>
      </c>
      <c r="F26" s="34">
        <f>'Market (year-to-date)'!K18</f>
        <v>166</v>
      </c>
      <c r="G26" s="35">
        <f>'Market (year-to-date)'!L18</f>
        <v>150</v>
      </c>
      <c r="H26" s="36">
        <f>'Market (year-to-date)'!M18</f>
        <v>10.666666666666668</v>
      </c>
    </row>
    <row r="27" spans="2:8" s="14" customFormat="1" ht="15" customHeight="1">
      <c r="B27" s="33" t="str">
        <f>'Market (monthly)'!A19</f>
        <v>Ireland</v>
      </c>
      <c r="C27" s="34">
        <f>'Market (monthly)'!K19</f>
        <v>0</v>
      </c>
      <c r="D27" s="35">
        <f>'Market (monthly)'!L19</f>
        <v>129</v>
      </c>
      <c r="E27" s="36">
        <f>'Market (monthly)'!M19</f>
        <v>-100</v>
      </c>
      <c r="F27" s="34">
        <f>'Market (year-to-date)'!K19</f>
        <v>0</v>
      </c>
      <c r="G27" s="35">
        <f>'Market (year-to-date)'!L19</f>
        <v>521</v>
      </c>
      <c r="H27" s="36">
        <f>'Market (year-to-date)'!M19</f>
        <v>-100</v>
      </c>
    </row>
    <row r="28" spans="2:8" s="14" customFormat="1" ht="15" customHeight="1">
      <c r="B28" s="33" t="str">
        <f>'Market (monthly)'!A20</f>
        <v>Italy</v>
      </c>
      <c r="C28" s="34">
        <f>'Market (monthly)'!K20</f>
        <v>13409</v>
      </c>
      <c r="D28" s="35">
        <f>'Market (monthly)'!L20</f>
        <v>10583</v>
      </c>
      <c r="E28" s="36">
        <f>'Market (monthly)'!M20</f>
        <v>26.703203250496077</v>
      </c>
      <c r="F28" s="34">
        <f>'Market (year-to-date)'!K20</f>
        <v>26916</v>
      </c>
      <c r="G28" s="35">
        <f>'Market (year-to-date)'!L20</f>
        <v>22029</v>
      </c>
      <c r="H28" s="36">
        <f>'Market (year-to-date)'!M20</f>
        <v>22.184393299741252</v>
      </c>
    </row>
    <row r="29" spans="2:8" s="14" customFormat="1" ht="15" customHeight="1">
      <c r="B29" s="33" t="str">
        <f>'Market (monthly)'!A21</f>
        <v>Latvia</v>
      </c>
      <c r="C29" s="34">
        <f>'Market (monthly)'!K21</f>
        <v>20</v>
      </c>
      <c r="D29" s="35">
        <f>'Market (monthly)'!L21</f>
        <v>27</v>
      </c>
      <c r="E29" s="36">
        <f>'Market (monthly)'!M21</f>
        <v>-25.925925925925924</v>
      </c>
      <c r="F29" s="34">
        <f>'Market (year-to-date)'!K21</f>
        <v>60</v>
      </c>
      <c r="G29" s="35">
        <f>'Market (year-to-date)'!L21</f>
        <v>57</v>
      </c>
      <c r="H29" s="36">
        <f>'Market (year-to-date)'!M21</f>
        <v>5.2631578947368416</v>
      </c>
    </row>
    <row r="30" spans="2:8" s="14" customFormat="1" ht="15" customHeight="1">
      <c r="B30" s="33" t="str">
        <f>'Market (monthly)'!A22</f>
        <v>Lithuania</v>
      </c>
      <c r="C30" s="34">
        <f>'Market (monthly)'!K22</f>
        <v>0</v>
      </c>
      <c r="D30" s="35">
        <f>'Market (monthly)'!L22</f>
        <v>0</v>
      </c>
      <c r="E30" s="36">
        <f>'Market (monthly)'!M22</f>
        <v>0</v>
      </c>
      <c r="F30" s="34">
        <f>'Market (year-to-date)'!K22</f>
        <v>0</v>
      </c>
      <c r="G30" s="35">
        <f>'Market (year-to-date)'!L22</f>
        <v>0</v>
      </c>
      <c r="H30" s="36">
        <f>'Market (year-to-date)'!M22</f>
        <v>0</v>
      </c>
    </row>
    <row r="31" spans="2:8" s="14" customFormat="1" ht="15" customHeight="1">
      <c r="B31" s="33" t="str">
        <f>'Market (monthly)'!A23</f>
        <v>Luxembourg</v>
      </c>
      <c r="C31" s="34">
        <f>'Market (monthly)'!K23</f>
        <v>0</v>
      </c>
      <c r="D31" s="35">
        <f>'Market (monthly)'!L23</f>
        <v>1</v>
      </c>
      <c r="E31" s="36">
        <f>'Market (monthly)'!M23</f>
        <v>-100</v>
      </c>
      <c r="F31" s="34">
        <f>'Market (year-to-date)'!K23</f>
        <v>0</v>
      </c>
      <c r="G31" s="35">
        <f>'Market (year-to-date)'!L23</f>
        <v>1</v>
      </c>
      <c r="H31" s="36">
        <f>'Market (year-to-date)'!M23</f>
        <v>-100</v>
      </c>
    </row>
    <row r="32" spans="2:8" s="14" customFormat="1" ht="15" customHeight="1">
      <c r="B32" s="33" t="str">
        <f>'Market (monthly)'!A24</f>
        <v>Malta</v>
      </c>
      <c r="C32" s="34">
        <f>'Market (monthly)'!K24</f>
        <v>1</v>
      </c>
      <c r="D32" s="35">
        <f>'Market (monthly)'!L24</f>
        <v>0</v>
      </c>
      <c r="E32" s="36">
        <f>'Market (monthly)'!M24</f>
        <v>0</v>
      </c>
      <c r="F32" s="34">
        <f>'Market (year-to-date)'!K24</f>
        <v>2</v>
      </c>
      <c r="G32" s="35">
        <f>'Market (year-to-date)'!L24</f>
        <v>2</v>
      </c>
      <c r="H32" s="36">
        <f>'Market (year-to-date)'!M24</f>
        <v>0</v>
      </c>
    </row>
    <row r="33" spans="2:8" s="14" customFormat="1" ht="15" customHeight="1">
      <c r="B33" s="33" t="str">
        <f>'Market (monthly)'!A25</f>
        <v>Netherlands</v>
      </c>
      <c r="C33" s="34">
        <f>'Market (monthly)'!K25</f>
        <v>153</v>
      </c>
      <c r="D33" s="41">
        <f>'Market (monthly)'!L25</f>
        <v>119</v>
      </c>
      <c r="E33" s="36">
        <f>'Market (monthly)'!M25</f>
        <v>28.571428571428569</v>
      </c>
      <c r="F33" s="34">
        <f>'Market (year-to-date)'!K25</f>
        <v>313</v>
      </c>
      <c r="G33" s="41">
        <f>'Market (year-to-date)'!L25</f>
        <v>445</v>
      </c>
      <c r="H33" s="36">
        <f>'Market (year-to-date)'!M25</f>
        <v>-29.662921348314608</v>
      </c>
    </row>
    <row r="34" spans="2:8" s="14" customFormat="1" ht="15" customHeight="1">
      <c r="B34" s="33" t="str">
        <f>'Market (monthly)'!A26</f>
        <v>Poland</v>
      </c>
      <c r="C34" s="34">
        <f>'Market (monthly)'!K26</f>
        <v>1034</v>
      </c>
      <c r="D34" s="35">
        <f>'Market (monthly)'!L26</f>
        <v>1168</v>
      </c>
      <c r="E34" s="36">
        <f>'Market (monthly)'!M26</f>
        <v>-11.472602739726028</v>
      </c>
      <c r="F34" s="34">
        <f>'Market (year-to-date)'!K26</f>
        <v>1979</v>
      </c>
      <c r="G34" s="35">
        <f>'Market (year-to-date)'!L26</f>
        <v>2339</v>
      </c>
      <c r="H34" s="36">
        <f>'Market (year-to-date)'!M26</f>
        <v>-15.391192817443352</v>
      </c>
    </row>
    <row r="35" spans="2:8" s="14" customFormat="1" ht="15" customHeight="1">
      <c r="B35" s="33" t="str">
        <f>'Market (monthly)'!A27</f>
        <v>Portugal</v>
      </c>
      <c r="C35" s="34">
        <f>'Market (monthly)'!K27</f>
        <v>550</v>
      </c>
      <c r="D35" s="41">
        <f>'Market (monthly)'!L27</f>
        <v>195</v>
      </c>
      <c r="E35" s="36">
        <f>'Market (monthly)'!M27</f>
        <v>182.05128205128204</v>
      </c>
      <c r="F35" s="34">
        <f>'Market (year-to-date)'!K27</f>
        <v>1280</v>
      </c>
      <c r="G35" s="41">
        <f>'Market (year-to-date)'!L27</f>
        <v>401</v>
      </c>
      <c r="H35" s="36">
        <f>'Market (year-to-date)'!M27</f>
        <v>219.20199501246884</v>
      </c>
    </row>
    <row r="36" spans="2:8" s="14" customFormat="1" ht="15" customHeight="1">
      <c r="B36" s="33" t="str">
        <f>'Market (monthly)'!A28</f>
        <v>Romania</v>
      </c>
      <c r="C36" s="34">
        <f>'Market (monthly)'!K28</f>
        <v>1804</v>
      </c>
      <c r="D36" s="35">
        <f>'Market (monthly)'!L28</f>
        <v>1001</v>
      </c>
      <c r="E36" s="36">
        <f>'Market (monthly)'!M28</f>
        <v>80.219780219780219</v>
      </c>
      <c r="F36" s="34">
        <f>'Market (year-to-date)'!K28</f>
        <v>3991</v>
      </c>
      <c r="G36" s="35">
        <f>'Market (year-to-date)'!L28</f>
        <v>2421</v>
      </c>
      <c r="H36" s="36">
        <f>'Market (year-to-date)'!M28</f>
        <v>64.849235852953328</v>
      </c>
    </row>
    <row r="37" spans="2:8" s="14" customFormat="1" ht="15" customHeight="1">
      <c r="B37" s="33" t="str">
        <f>'Market (monthly)'!A29</f>
        <v>Slovakia</v>
      </c>
      <c r="C37" s="34">
        <f>'Market (monthly)'!K29</f>
        <v>171</v>
      </c>
      <c r="D37" s="35">
        <f>'Market (monthly)'!L29</f>
        <v>118</v>
      </c>
      <c r="E37" s="36">
        <f>'Market (monthly)'!M29</f>
        <v>44.915254237288138</v>
      </c>
      <c r="F37" s="34">
        <f>'Market (year-to-date)'!K29</f>
        <v>309</v>
      </c>
      <c r="G37" s="35">
        <f>'Market (year-to-date)'!L29</f>
        <v>293</v>
      </c>
      <c r="H37" s="36">
        <f>'Market (year-to-date)'!M29</f>
        <v>5.4607508532423212</v>
      </c>
    </row>
    <row r="38" spans="2:8" s="14" customFormat="1" ht="15" customHeight="1">
      <c r="B38" s="42" t="str">
        <f>'Market (monthly)'!A30</f>
        <v>Slovenia</v>
      </c>
      <c r="C38" s="34">
        <f>'Market (monthly)'!K30</f>
        <v>65</v>
      </c>
      <c r="D38" s="41">
        <f>'Market (monthly)'!L30</f>
        <v>42</v>
      </c>
      <c r="E38" s="36">
        <f>'Market (monthly)'!M30</f>
        <v>54.761904761904766</v>
      </c>
      <c r="F38" s="34">
        <f>'Market (year-to-date)'!K30</f>
        <v>128</v>
      </c>
      <c r="G38" s="35">
        <f>'Market (year-to-date)'!L30</f>
        <v>116</v>
      </c>
      <c r="H38" s="36">
        <f>'Market (year-to-date)'!M30</f>
        <v>10.344827586206897</v>
      </c>
    </row>
    <row r="39" spans="2:8" s="14" customFormat="1" ht="15" customHeight="1">
      <c r="B39" s="43" t="str">
        <f>'Market (monthly)'!A31</f>
        <v>Spain</v>
      </c>
      <c r="C39" s="41">
        <f>'Market (monthly)'!K31</f>
        <v>1740</v>
      </c>
      <c r="D39" s="35">
        <f>'Market (monthly)'!L31</f>
        <v>1064</v>
      </c>
      <c r="E39" s="36">
        <f>'Market (monthly)'!M31</f>
        <v>63.533834586466163</v>
      </c>
      <c r="F39" s="41">
        <f>'Market (year-to-date)'!K31</f>
        <v>3538</v>
      </c>
      <c r="G39" s="35">
        <f>'Market (year-to-date)'!L31</f>
        <v>2044</v>
      </c>
      <c r="H39" s="36">
        <f>'Market (year-to-date)'!M31</f>
        <v>73.091976516634048</v>
      </c>
    </row>
    <row r="40" spans="2:8" s="14" customFormat="1" ht="15" customHeight="1">
      <c r="B40" s="43" t="str">
        <f>'Market (monthly)'!A32</f>
        <v>Sweden</v>
      </c>
      <c r="C40" s="41">
        <f>'Market (monthly)'!K32</f>
        <v>608</v>
      </c>
      <c r="D40" s="35">
        <f>'Market (monthly)'!L32</f>
        <v>362</v>
      </c>
      <c r="E40" s="36">
        <f>'Market (monthly)'!M32</f>
        <v>67.95580110497238</v>
      </c>
      <c r="F40" s="41">
        <f>'Market (year-to-date)'!K32</f>
        <v>872</v>
      </c>
      <c r="G40" s="35">
        <f>'Market (year-to-date)'!L32</f>
        <v>585</v>
      </c>
      <c r="H40" s="36">
        <f>'Market (year-to-date)'!M32</f>
        <v>49.059829059829056</v>
      </c>
    </row>
    <row r="41" spans="2:8" s="14" customFormat="1" ht="15" customHeight="1">
      <c r="B41" s="44" t="str">
        <f>'Market (monthly)'!A33</f>
        <v>EUROPEAN UNION</v>
      </c>
      <c r="C41" s="45">
        <f>'Market (monthly)'!K33</f>
        <v>26895</v>
      </c>
      <c r="D41" s="46">
        <f>'Market (monthly)'!L33</f>
        <v>22867</v>
      </c>
      <c r="E41" s="47">
        <f>'Market (monthly)'!M33</f>
        <v>17.614903572834216</v>
      </c>
      <c r="F41" s="45">
        <f>'Market (year-to-date)'!K33</f>
        <v>54118</v>
      </c>
      <c r="G41" s="46">
        <f>'Market (year-to-date)'!L33</f>
        <v>46712</v>
      </c>
      <c r="H41" s="47">
        <f>'Market (year-to-date)'!M33</f>
        <v>15.854598390135296</v>
      </c>
    </row>
    <row r="42" spans="2:8" s="14" customFormat="1" ht="15" customHeight="1">
      <c r="B42" s="52" t="str">
        <f>'Market (monthly)'!A34</f>
        <v>Iceland</v>
      </c>
      <c r="C42" s="53">
        <f>'Market (monthly)'!K34</f>
        <v>1</v>
      </c>
      <c r="D42" s="39">
        <f>'Market (monthly)'!L34</f>
        <v>0</v>
      </c>
      <c r="E42" s="40">
        <f>'Market (monthly)'!M34</f>
        <v>0</v>
      </c>
      <c r="F42" s="53">
        <f>'Market (year-to-date)'!K34</f>
        <v>2</v>
      </c>
      <c r="G42" s="39">
        <f>'Market (year-to-date)'!L34</f>
        <v>0</v>
      </c>
      <c r="H42" s="40">
        <f>'Market (year-to-date)'!M34</f>
        <v>0</v>
      </c>
    </row>
    <row r="43" spans="2:8" s="14" customFormat="1" ht="15" customHeight="1">
      <c r="B43" s="52" t="str">
        <f>'Market (monthly)'!A35</f>
        <v>Norway</v>
      </c>
      <c r="C43" s="53">
        <f>'Market (monthly)'!K35</f>
        <v>0</v>
      </c>
      <c r="D43" s="39">
        <f>'Market (monthly)'!L35</f>
        <v>1</v>
      </c>
      <c r="E43" s="40">
        <f>'Market (monthly)'!M35</f>
        <v>-100</v>
      </c>
      <c r="F43" s="53">
        <f>'Market (year-to-date)'!K35</f>
        <v>0</v>
      </c>
      <c r="G43" s="39">
        <f>'Market (year-to-date)'!L35</f>
        <v>2</v>
      </c>
      <c r="H43" s="40">
        <f>'Market (year-to-date)'!M35</f>
        <v>-100</v>
      </c>
    </row>
    <row r="44" spans="2:8" s="14" customFormat="1" ht="15" customHeight="1">
      <c r="B44" s="37" t="str">
        <f>'Market (monthly)'!A36</f>
        <v>Switzerland</v>
      </c>
      <c r="C44" s="38">
        <f>'Market (monthly)'!K36</f>
        <v>5</v>
      </c>
      <c r="D44" s="39">
        <f>'Market (monthly)'!L36</f>
        <v>10</v>
      </c>
      <c r="E44" s="40">
        <f>'Market (monthly)'!M36</f>
        <v>-50</v>
      </c>
      <c r="F44" s="53">
        <f>'Market (year-to-date)'!K36</f>
        <v>15</v>
      </c>
      <c r="G44" s="39">
        <f>'Market (year-to-date)'!L36</f>
        <v>32</v>
      </c>
      <c r="H44" s="40">
        <f>'Market (year-to-date)'!M36</f>
        <v>-53.125</v>
      </c>
    </row>
    <row r="45" spans="2:8" s="14" customFormat="1" ht="15" customHeight="1">
      <c r="B45" s="44" t="str">
        <f>'Market (monthly)'!A37</f>
        <v>EFTA</v>
      </c>
      <c r="C45" s="54">
        <f>'Market (monthly)'!K37</f>
        <v>6</v>
      </c>
      <c r="D45" s="55">
        <f>'Market (monthly)'!L37</f>
        <v>11</v>
      </c>
      <c r="E45" s="47">
        <f>'Market (monthly)'!M37</f>
        <v>-45.454545454545453</v>
      </c>
      <c r="F45" s="54">
        <f>'Market (year-to-date)'!K37</f>
        <v>17</v>
      </c>
      <c r="G45" s="55">
        <f>'Market (year-to-date)'!L37</f>
        <v>34</v>
      </c>
      <c r="H45" s="47">
        <f>'Market (year-to-date)'!M37</f>
        <v>-50</v>
      </c>
    </row>
    <row r="46" spans="2:8" s="14" customFormat="1" ht="15" customHeight="1">
      <c r="B46" s="56" t="str">
        <f>'Market (monthly)'!A38</f>
        <v>United Kingdom</v>
      </c>
      <c r="C46" s="53">
        <f>'Market (monthly)'!K38</f>
        <v>0</v>
      </c>
      <c r="D46" s="39">
        <f>'Market (monthly)'!L38</f>
        <v>0</v>
      </c>
      <c r="E46" s="57">
        <f>'Market (monthly)'!M38</f>
        <v>0</v>
      </c>
      <c r="F46" s="53">
        <f>'Market (year-to-date)'!K38</f>
        <v>0</v>
      </c>
      <c r="G46" s="39">
        <f>'Market (year-to-date)'!L38</f>
        <v>0</v>
      </c>
      <c r="H46" s="57">
        <f>'Market (year-to-date)'!M38</f>
        <v>0</v>
      </c>
    </row>
    <row r="47" spans="2:8" s="15" customFormat="1" ht="15" customHeight="1">
      <c r="B47" s="44" t="str">
        <f>'Market (monthly)'!A39</f>
        <v>EU + EFTA + UK</v>
      </c>
      <c r="C47" s="45">
        <f>'Market (monthly)'!K39</f>
        <v>26901</v>
      </c>
      <c r="D47" s="46">
        <f>'Market (monthly)'!L39</f>
        <v>22878</v>
      </c>
      <c r="E47" s="58">
        <f>'Market (monthly)'!M39</f>
        <v>17.584579071597169</v>
      </c>
      <c r="F47" s="59">
        <f>'Market (year-to-date)'!K39</f>
        <v>54135</v>
      </c>
      <c r="G47" s="46">
        <f>'Market (year-to-date)'!L39</f>
        <v>46746</v>
      </c>
      <c r="H47" s="58">
        <f>'Market (year-to-date)'!M39</f>
        <v>15.806700038505969</v>
      </c>
    </row>
    <row r="48" spans="2:8" s="14" customFormat="1" ht="15" customHeight="1">
      <c r="B48" s="48" t="s">
        <v>4</v>
      </c>
      <c r="C48" s="49">
        <f>C14+C15+C20+C22+C23+C24+C25+C27+C28+C31+C33+C35+C39+C40</f>
        <v>23225</v>
      </c>
      <c r="D48" s="50">
        <f t="shared" ref="D48:H48" si="0">D14+D15+D20+D22+D23+D24+D25+D27+D28+D31+D33+D35+D39+D40</f>
        <v>19911</v>
      </c>
      <c r="E48" s="51">
        <f>(C48/D48-1)*100</f>
        <v>16.644066094118838</v>
      </c>
      <c r="F48" s="49">
        <f t="shared" si="0"/>
        <v>46533</v>
      </c>
      <c r="G48" s="50">
        <f t="shared" si="0"/>
        <v>40208</v>
      </c>
      <c r="H48" s="51">
        <f>(F48/G48-1)*100</f>
        <v>15.730700358137684</v>
      </c>
    </row>
    <row r="49" spans="2:8" s="16" customFormat="1" ht="15" customHeight="1">
      <c r="B49" s="48" t="s">
        <v>68</v>
      </c>
      <c r="C49" s="49">
        <f>+C16+C17+C18+C19+C21+C26+C29+C30+C32+C34+C36+C37+C38</f>
        <v>3670</v>
      </c>
      <c r="D49" s="50">
        <f t="shared" ref="D49:H49" si="1">+D16+D17+D18+D19+D21+D26+D29+D30+D32+D34+D36+D37+D38</f>
        <v>2956</v>
      </c>
      <c r="E49" s="51">
        <f t="shared" ref="E49:E50" si="2">(C49/D49-1)*100</f>
        <v>24.154262516914748</v>
      </c>
      <c r="F49" s="49">
        <f t="shared" si="1"/>
        <v>7585</v>
      </c>
      <c r="G49" s="50">
        <f t="shared" si="1"/>
        <v>6504</v>
      </c>
      <c r="H49" s="51">
        <f t="shared" ref="H49:H50" si="3">(F49/G49-1)*100</f>
        <v>16.620541205412053</v>
      </c>
    </row>
    <row r="50" spans="2:8" s="21" customFormat="1" ht="15" customHeight="1" thickBot="1">
      <c r="B50" s="60" t="s">
        <v>32</v>
      </c>
      <c r="C50" s="61">
        <f>C45+C46+C48</f>
        <v>23231</v>
      </c>
      <c r="D50" s="62">
        <f t="shared" ref="D50:H50" si="4">D45+D46+D48</f>
        <v>19922</v>
      </c>
      <c r="E50" s="63">
        <f t="shared" si="2"/>
        <v>16.609778134725438</v>
      </c>
      <c r="F50" s="61">
        <f t="shared" si="4"/>
        <v>46550</v>
      </c>
      <c r="G50" s="62">
        <f t="shared" si="4"/>
        <v>40242</v>
      </c>
      <c r="H50" s="63">
        <f t="shared" si="3"/>
        <v>15.675165250236066</v>
      </c>
    </row>
    <row r="51" spans="2:8" s="21" customFormat="1" ht="15" customHeight="1">
      <c r="B51" s="16"/>
      <c r="C51" s="16"/>
      <c r="D51" s="16"/>
      <c r="E51" s="16"/>
      <c r="F51" s="16"/>
      <c r="G51" s="16"/>
      <c r="H51" s="16"/>
    </row>
    <row r="52" spans="2:8" s="21" customFormat="1" ht="15" customHeight="1">
      <c r="B52" s="17" t="s">
        <v>35</v>
      </c>
      <c r="C52" s="18"/>
      <c r="D52" s="18"/>
      <c r="E52" s="18"/>
      <c r="F52" s="19"/>
      <c r="G52" s="20"/>
      <c r="H52" s="68" t="s">
        <v>41</v>
      </c>
    </row>
    <row r="53" spans="2:8" s="21" customFormat="1" ht="15" customHeight="1">
      <c r="B53" s="18"/>
      <c r="C53" s="18"/>
      <c r="D53" s="18"/>
      <c r="F53" s="22"/>
      <c r="G53" s="23"/>
      <c r="H53" s="68"/>
    </row>
    <row r="54" spans="2:8" s="21" customFormat="1" ht="15" customHeight="1">
      <c r="B54" s="18"/>
      <c r="C54" s="18"/>
      <c r="D54" s="18"/>
      <c r="F54" s="23"/>
      <c r="H54" s="68"/>
    </row>
    <row r="55" spans="2:8" s="21" customFormat="1" ht="15" customHeight="1">
      <c r="B55" s="24"/>
      <c r="C55" s="18"/>
      <c r="D55" s="18"/>
      <c r="E55" s="18"/>
      <c r="F55" s="25"/>
      <c r="G55" s="23"/>
      <c r="H55" s="23"/>
    </row>
    <row r="56" spans="2:8" s="21" customFormat="1" ht="15" customHeight="1">
      <c r="G56" s="26"/>
      <c r="H56" s="26"/>
    </row>
    <row r="57" spans="2:8" s="21" customFormat="1" ht="15" customHeight="1"/>
    <row r="58" spans="2:8" s="21" customFormat="1" ht="15" customHeight="1"/>
    <row r="59" spans="2:8" s="21" customFormat="1" ht="15" customHeight="1"/>
    <row r="60" spans="2:8" s="14" customFormat="1" ht="15" customHeight="1">
      <c r="B60" s="21"/>
      <c r="C60" s="21"/>
      <c r="D60" s="21"/>
      <c r="E60" s="21"/>
      <c r="F60" s="21"/>
      <c r="G60" s="21"/>
      <c r="H60" s="21"/>
    </row>
    <row r="61" spans="2:8" s="14" customFormat="1" ht="15" customHeight="1">
      <c r="B61" s="27"/>
      <c r="C61" s="27"/>
      <c r="D61" s="27"/>
      <c r="E61" s="27"/>
      <c r="F61" s="27"/>
      <c r="G61" s="27"/>
      <c r="H61" s="27"/>
    </row>
    <row r="62" spans="2:8" s="14" customFormat="1" ht="15" customHeight="1">
      <c r="B62" s="27"/>
      <c r="C62" s="27"/>
      <c r="D62" s="27"/>
      <c r="E62" s="27"/>
      <c r="F62" s="27"/>
      <c r="G62" s="27"/>
      <c r="H62" s="27"/>
    </row>
    <row r="63" spans="2:8" s="14" customFormat="1" ht="15" customHeight="1">
      <c r="B63" s="27"/>
      <c r="C63" s="27"/>
      <c r="D63" s="27"/>
      <c r="E63" s="27"/>
      <c r="F63" s="27"/>
      <c r="G63" s="27"/>
      <c r="H63" s="27"/>
    </row>
    <row r="64" spans="2:8" s="14" customFormat="1" ht="15" customHeight="1">
      <c r="B64" s="27"/>
      <c r="C64" s="27"/>
      <c r="D64" s="27"/>
      <c r="E64" s="27"/>
      <c r="F64" s="27"/>
      <c r="G64" s="27"/>
      <c r="H64" s="27"/>
    </row>
    <row r="65" spans="2:8" s="14" customFormat="1" ht="15" customHeight="1">
      <c r="B65" s="27"/>
      <c r="C65" s="27"/>
      <c r="D65" s="27"/>
      <c r="E65" s="27"/>
      <c r="F65" s="27"/>
      <c r="G65" s="27"/>
      <c r="H65" s="27"/>
    </row>
    <row r="66" spans="2:8" s="14" customFormat="1" ht="15" customHeight="1">
      <c r="B66" s="27"/>
      <c r="C66" s="27"/>
      <c r="D66" s="27"/>
      <c r="E66" s="27"/>
      <c r="F66" s="27"/>
      <c r="G66" s="27"/>
      <c r="H66" s="27"/>
    </row>
    <row r="67" spans="2:8" s="14" customFormat="1" ht="15" customHeight="1">
      <c r="B67" s="27"/>
      <c r="C67" s="27"/>
      <c r="D67" s="27"/>
      <c r="E67" s="27"/>
      <c r="F67" s="27"/>
      <c r="G67" s="27"/>
      <c r="H67" s="27"/>
    </row>
    <row r="68" spans="2:8" s="14" customFormat="1" ht="15" customHeight="1">
      <c r="B68" s="27"/>
      <c r="C68" s="27"/>
      <c r="D68" s="27"/>
      <c r="E68" s="27"/>
      <c r="F68" s="27"/>
      <c r="G68" s="27"/>
      <c r="H68" s="27"/>
    </row>
    <row r="69" spans="2:8" s="14" customFormat="1" ht="15" customHeight="1">
      <c r="B69" s="27"/>
      <c r="C69" s="27"/>
      <c r="D69" s="27"/>
      <c r="E69" s="27"/>
      <c r="F69" s="27"/>
      <c r="G69" s="27"/>
      <c r="H69" s="27"/>
    </row>
    <row r="70" spans="2:8" s="14" customFormat="1" ht="15" customHeight="1">
      <c r="B70" s="27"/>
      <c r="C70" s="27"/>
      <c r="D70" s="27"/>
      <c r="E70" s="27"/>
      <c r="F70" s="27"/>
      <c r="G70" s="27"/>
      <c r="H70" s="27"/>
    </row>
    <row r="71" spans="2:8" s="14" customFormat="1" ht="15" customHeight="1">
      <c r="B71" s="27"/>
      <c r="C71" s="27"/>
      <c r="D71" s="27"/>
      <c r="E71" s="27"/>
      <c r="F71" s="27"/>
      <c r="G71" s="27"/>
      <c r="H71" s="27"/>
    </row>
    <row r="72" spans="2:8" s="14" customFormat="1" ht="15" customHeight="1">
      <c r="B72" s="27"/>
      <c r="C72" s="27"/>
      <c r="D72" s="27"/>
      <c r="E72" s="27"/>
      <c r="F72" s="27"/>
      <c r="G72" s="27"/>
      <c r="H72" s="27"/>
    </row>
    <row r="73" spans="2:8" s="14" customFormat="1" ht="15" customHeight="1">
      <c r="B73" s="27"/>
      <c r="C73" s="27"/>
      <c r="D73" s="27"/>
      <c r="E73" s="27"/>
      <c r="F73" s="27"/>
      <c r="G73" s="27"/>
      <c r="H73" s="27"/>
    </row>
    <row r="74" spans="2:8" s="14" customFormat="1" ht="15" customHeight="1">
      <c r="B74" s="27"/>
      <c r="C74" s="27"/>
      <c r="D74" s="27"/>
      <c r="E74" s="27"/>
      <c r="F74" s="27"/>
      <c r="G74" s="27"/>
      <c r="H74" s="27"/>
    </row>
    <row r="75" spans="2:8" s="14" customFormat="1" ht="15" customHeight="1">
      <c r="B75" s="27"/>
      <c r="C75" s="27"/>
      <c r="D75" s="27"/>
      <c r="E75" s="27"/>
      <c r="F75" s="27"/>
      <c r="G75" s="27"/>
      <c r="H75" s="27"/>
    </row>
    <row r="76" spans="2:8" s="14" customFormat="1" ht="15" customHeight="1">
      <c r="B76" s="27"/>
      <c r="C76" s="27"/>
      <c r="D76" s="27"/>
      <c r="E76" s="27"/>
      <c r="F76" s="27"/>
      <c r="G76" s="27"/>
      <c r="H76" s="27"/>
    </row>
    <row r="77" spans="2:8" s="14" customFormat="1" ht="15" customHeight="1">
      <c r="B77" s="27"/>
      <c r="C77" s="27"/>
      <c r="D77" s="27"/>
      <c r="E77" s="27"/>
      <c r="F77" s="27"/>
      <c r="G77" s="27"/>
      <c r="H77" s="27"/>
    </row>
    <row r="78" spans="2:8" s="14" customFormat="1" ht="15" customHeight="1"/>
    <row r="79" spans="2:8" s="14" customFormat="1" ht="15" customHeight="1"/>
    <row r="80" spans="2:8" s="14" customFormat="1" ht="15" customHeight="1"/>
    <row r="81" s="14" customFormat="1" ht="15" customHeight="1"/>
    <row r="82" s="14" customFormat="1" ht="15" customHeight="1"/>
    <row r="83" s="14" customFormat="1" ht="15" customHeight="1"/>
    <row r="84" s="14" customFormat="1" ht="15" customHeight="1"/>
    <row r="85" s="14" customFormat="1" ht="15" customHeight="1"/>
    <row r="86" s="14" customFormat="1" ht="15" customHeight="1"/>
    <row r="87" s="14" customFormat="1" ht="15" customHeight="1"/>
    <row r="88" s="14" customFormat="1" ht="15" customHeight="1"/>
    <row r="89" s="14" customFormat="1" ht="15" customHeight="1"/>
    <row r="90" s="14" customFormat="1" ht="15" customHeight="1"/>
    <row r="91" s="14" customFormat="1" ht="15" customHeight="1"/>
    <row r="92" s="14" customFormat="1" ht="15" customHeight="1"/>
    <row r="93" s="14" customFormat="1" ht="15" customHeight="1"/>
    <row r="94" s="14" customFormat="1" ht="15" customHeight="1"/>
    <row r="95" s="14" customFormat="1" ht="15" customHeight="1"/>
    <row r="96" s="14" customFormat="1" ht="15" customHeight="1"/>
    <row r="97" spans="2:8" s="14" customFormat="1" ht="15" customHeight="1"/>
    <row r="98" spans="2:8" s="14" customFormat="1" ht="15" customHeight="1"/>
    <row r="99" spans="2:8" s="14" customFormat="1" ht="15" customHeight="1"/>
    <row r="100" spans="2:8" s="14" customFormat="1" ht="15" customHeight="1"/>
    <row r="101" spans="2:8" s="14" customFormat="1" ht="15" customHeight="1"/>
    <row r="102" spans="2:8" s="14" customFormat="1" ht="15" customHeight="1"/>
    <row r="103" spans="2:8" s="21" customFormat="1" ht="15" customHeight="1">
      <c r="B103" s="14"/>
      <c r="C103" s="14"/>
      <c r="D103" s="14"/>
      <c r="E103" s="14"/>
      <c r="F103" s="14"/>
      <c r="G103" s="14"/>
      <c r="H103" s="14"/>
    </row>
    <row r="104" spans="2:8" s="21" customFormat="1" ht="15" customHeight="1">
      <c r="B104" s="14"/>
      <c r="C104" s="14"/>
      <c r="D104" s="14"/>
      <c r="E104" s="14"/>
      <c r="F104" s="14"/>
      <c r="G104" s="14"/>
      <c r="H104" s="14"/>
    </row>
    <row r="105" spans="2:8" s="21" customFormat="1" ht="15" customHeight="1"/>
    <row r="106" spans="2:8" s="21" customFormat="1" ht="15" customHeight="1"/>
    <row r="107" spans="2:8" ht="15" customHeight="1">
      <c r="B107" s="21"/>
      <c r="C107" s="21"/>
      <c r="D107" s="21"/>
      <c r="E107" s="21"/>
      <c r="F107" s="21"/>
      <c r="G107" s="21"/>
      <c r="H107" s="21"/>
    </row>
    <row r="108" spans="2:8" ht="15" customHeight="1">
      <c r="B108" s="21"/>
      <c r="C108" s="21"/>
      <c r="D108" s="21"/>
      <c r="E108" s="21"/>
      <c r="F108" s="21"/>
      <c r="G108" s="21"/>
      <c r="H108" s="21"/>
    </row>
  </sheetData>
  <mergeCells count="3">
    <mergeCell ref="C10:H10"/>
    <mergeCell ref="C12:D12"/>
    <mergeCell ref="F12:G12"/>
  </mergeCells>
  <conditionalFormatting sqref="H52:H54">
    <cfRule type="containsErrors" dxfId="2" priority="1">
      <formula>ISERROR(H52)</formula>
    </cfRule>
  </conditionalFormatting>
  <pageMargins left="9.3749999999999997E-3" right="8.3333333333333332E-3" top="8.6458333333333335E-3" bottom="0.98425196850393704" header="0.39370078740157483" footer="0.59055118110236227"/>
  <pageSetup paperSize="9" scale="84" orientation="portrait" r:id="rId1"/>
  <headerFooter alignWithMargins="0">
    <oddHeader xml:space="preserve">&amp;C </oddHeader>
    <oddFooter xml:space="preserve">&amp;C&amp;"Trebuchet MS,Normale"&amp;11 </oddFooter>
  </headerFooter>
  <ignoredErrors>
    <ignoredError sqref="E48:E50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1F5661-3C53-4AF7-A41D-E997582903D9}">
  <sheetPr>
    <pageSetUpPr fitToPage="1"/>
  </sheetPr>
  <dimension ref="B2:H108"/>
  <sheetViews>
    <sheetView showGridLines="0" showWhiteSpace="0" zoomScaleNormal="100" workbookViewId="0"/>
  </sheetViews>
  <sheetFormatPr defaultColWidth="8.140625" defaultRowHeight="15" customHeight="1"/>
  <cols>
    <col min="1" max="1" width="5.5703125" style="10" customWidth="1"/>
    <col min="2" max="2" width="25.7109375" style="10" customWidth="1"/>
    <col min="3" max="4" width="15.7109375" style="10" customWidth="1"/>
    <col min="5" max="5" width="10.7109375" style="10" customWidth="1"/>
    <col min="6" max="7" width="15.7109375" style="10" customWidth="1"/>
    <col min="8" max="8" width="10.7109375" style="10" customWidth="1"/>
    <col min="9" max="12" width="6.7109375" style="10" customWidth="1"/>
    <col min="13" max="16384" width="8.140625" style="10"/>
  </cols>
  <sheetData>
    <row r="2" spans="2:8" s="1" customFormat="1" ht="15" customHeight="1">
      <c r="C2" s="2"/>
      <c r="D2" s="2"/>
      <c r="E2" s="2"/>
      <c r="F2" s="2"/>
      <c r="G2" s="2"/>
      <c r="H2" s="3"/>
    </row>
    <row r="3" spans="2:8" s="1" customFormat="1" ht="15" customHeight="1">
      <c r="C3" s="2"/>
      <c r="D3" s="2"/>
      <c r="E3" s="2"/>
      <c r="F3" s="2"/>
      <c r="G3" s="2"/>
      <c r="H3" s="3"/>
    </row>
    <row r="4" spans="2:8" s="1" customFormat="1" ht="15" customHeight="1">
      <c r="B4" s="4"/>
      <c r="C4" s="2"/>
      <c r="D4" s="2"/>
      <c r="E4" s="2"/>
      <c r="F4" s="2"/>
      <c r="G4" s="2"/>
      <c r="H4" s="3"/>
    </row>
    <row r="5" spans="2:8" s="1" customFormat="1" ht="15" customHeight="1">
      <c r="B5" s="4"/>
      <c r="C5" s="2"/>
      <c r="D5" s="2"/>
      <c r="E5" s="2"/>
      <c r="F5" s="2"/>
      <c r="G5" s="2"/>
      <c r="H5" s="3"/>
    </row>
    <row r="6" spans="2:8" s="1" customFormat="1" ht="15" customHeight="1">
      <c r="B6" s="4"/>
      <c r="C6" s="2"/>
      <c r="D6" s="2"/>
      <c r="E6" s="2"/>
      <c r="F6" s="2"/>
      <c r="G6" s="2"/>
      <c r="H6" s="3"/>
    </row>
    <row r="7" spans="2:8" s="1" customFormat="1" ht="15" customHeight="1">
      <c r="B7" s="5" t="s">
        <v>38</v>
      </c>
      <c r="C7" s="2"/>
      <c r="D7" s="2"/>
      <c r="E7" s="2"/>
      <c r="F7" s="2"/>
      <c r="G7" s="2"/>
      <c r="H7" s="3"/>
    </row>
    <row r="8" spans="2:8" ht="15" customHeight="1">
      <c r="B8" s="6" t="s">
        <v>39</v>
      </c>
      <c r="C8" s="7"/>
      <c r="D8" s="7"/>
      <c r="E8" s="8"/>
      <c r="F8" s="8"/>
      <c r="G8" s="9"/>
    </row>
    <row r="9" spans="2:8" ht="15" customHeight="1">
      <c r="B9" s="11"/>
      <c r="F9" s="12"/>
      <c r="G9" s="12"/>
      <c r="H9" s="13"/>
    </row>
    <row r="10" spans="2:8" ht="15" customHeight="1">
      <c r="B10" s="11"/>
      <c r="C10" s="71" t="s">
        <v>42</v>
      </c>
      <c r="D10" s="71"/>
      <c r="E10" s="71"/>
      <c r="F10" s="71"/>
      <c r="G10" s="71"/>
      <c r="H10" s="71"/>
    </row>
    <row r="11" spans="2:8" ht="15" customHeight="1" thickBot="1">
      <c r="B11" s="11"/>
      <c r="C11" s="66"/>
      <c r="D11" s="66"/>
      <c r="E11" s="66"/>
      <c r="F11" s="66"/>
      <c r="G11" s="66"/>
      <c r="H11" s="66"/>
    </row>
    <row r="12" spans="2:8" ht="15" customHeight="1">
      <c r="B12" s="28"/>
      <c r="C12" s="72" t="s">
        <v>66</v>
      </c>
      <c r="D12" s="73"/>
      <c r="E12" s="64" t="s">
        <v>0</v>
      </c>
      <c r="F12" s="72" t="s">
        <v>67</v>
      </c>
      <c r="G12" s="73"/>
      <c r="H12" s="64" t="s">
        <v>0</v>
      </c>
    </row>
    <row r="13" spans="2:8" ht="15" customHeight="1" thickBot="1">
      <c r="B13" s="28"/>
      <c r="C13" s="69">
        <v>2023</v>
      </c>
      <c r="D13" s="70">
        <v>2022</v>
      </c>
      <c r="E13" s="65" t="s">
        <v>1</v>
      </c>
      <c r="F13" s="69">
        <v>2023</v>
      </c>
      <c r="G13" s="70">
        <v>2022</v>
      </c>
      <c r="H13" s="65" t="s">
        <v>1</v>
      </c>
    </row>
    <row r="14" spans="2:8" s="14" customFormat="1" ht="15" customHeight="1">
      <c r="B14" s="29" t="str">
        <f>'Market (monthly)'!A6</f>
        <v>Austria</v>
      </c>
      <c r="C14" s="30">
        <f>'Market (monthly)'!N6</f>
        <v>5929</v>
      </c>
      <c r="D14" s="31">
        <f>'Market (monthly)'!O6</f>
        <v>6053</v>
      </c>
      <c r="E14" s="32">
        <f>'Market (monthly)'!P6</f>
        <v>-2.0485709565504706</v>
      </c>
      <c r="F14" s="30">
        <f>'Market (year-to-date)'!N6</f>
        <v>13149</v>
      </c>
      <c r="G14" s="31">
        <f>'Market (year-to-date)'!O6</f>
        <v>12187</v>
      </c>
      <c r="H14" s="32">
        <f>'Market (year-to-date)'!P6</f>
        <v>7.8936571756790013</v>
      </c>
    </row>
    <row r="15" spans="2:8" s="14" customFormat="1" ht="15" customHeight="1">
      <c r="B15" s="33" t="str">
        <f>'Market (monthly)'!A7</f>
        <v>Belgium</v>
      </c>
      <c r="C15" s="34">
        <f>'Market (monthly)'!N7</f>
        <v>19313</v>
      </c>
      <c r="D15" s="35">
        <f>'Market (monthly)'!O7</f>
        <v>16091</v>
      </c>
      <c r="E15" s="36">
        <f>'Market (monthly)'!P7</f>
        <v>20.023615685787085</v>
      </c>
      <c r="F15" s="34">
        <f>'Market (year-to-date)'!N7</f>
        <v>37564</v>
      </c>
      <c r="G15" s="35">
        <f>'Market (year-to-date)'!O7</f>
        <v>32735</v>
      </c>
      <c r="H15" s="36">
        <f>'Market (year-to-date)'!P7</f>
        <v>14.751794715136704</v>
      </c>
    </row>
    <row r="16" spans="2:8" s="14" customFormat="1" ht="15" customHeight="1">
      <c r="B16" s="33" t="str">
        <f>'Market (monthly)'!A8</f>
        <v>Bulgaria</v>
      </c>
      <c r="C16" s="34">
        <f>'Market (monthly)'!N8</f>
        <v>1857</v>
      </c>
      <c r="D16" s="35">
        <f>'Market (monthly)'!O8</f>
        <v>1433</v>
      </c>
      <c r="E16" s="36">
        <f>'Market (monthly)'!P8</f>
        <v>29.588276343335661</v>
      </c>
      <c r="F16" s="34">
        <f>'Market (year-to-date)'!N8</f>
        <v>3707</v>
      </c>
      <c r="G16" s="35">
        <f>'Market (year-to-date)'!O8</f>
        <v>2960</v>
      </c>
      <c r="H16" s="36">
        <f>'Market (year-to-date)'!P8</f>
        <v>25.236486486486488</v>
      </c>
    </row>
    <row r="17" spans="2:8" s="14" customFormat="1" ht="15" customHeight="1">
      <c r="B17" s="33" t="str">
        <f>'Market (monthly)'!A9</f>
        <v>Croatia</v>
      </c>
      <c r="C17" s="34">
        <f>'Market (monthly)'!N9</f>
        <v>1774</v>
      </c>
      <c r="D17" s="35">
        <f>'Market (monthly)'!O9</f>
        <v>1399</v>
      </c>
      <c r="E17" s="36">
        <f>'Market (monthly)'!P9</f>
        <v>26.804860614724802</v>
      </c>
      <c r="F17" s="34">
        <f>'Market (year-to-date)'!N9</f>
        <v>3432</v>
      </c>
      <c r="G17" s="35">
        <f>'Market (year-to-date)'!O9</f>
        <v>2796</v>
      </c>
      <c r="H17" s="36">
        <f>'Market (year-to-date)'!P9</f>
        <v>22.746781115879827</v>
      </c>
    </row>
    <row r="18" spans="2:8" s="14" customFormat="1" ht="15" customHeight="1">
      <c r="B18" s="33" t="str">
        <f>'Market (monthly)'!A10</f>
        <v>Cyprus</v>
      </c>
      <c r="C18" s="34">
        <f>'Market (monthly)'!N10</f>
        <v>583</v>
      </c>
      <c r="D18" s="35">
        <f>'Market (monthly)'!O10</f>
        <v>668</v>
      </c>
      <c r="E18" s="36">
        <f>'Market (monthly)'!P10</f>
        <v>-12.724550898203594</v>
      </c>
      <c r="F18" s="34">
        <f>'Market (year-to-date)'!N10</f>
        <v>1203</v>
      </c>
      <c r="G18" s="35">
        <f>'Market (year-to-date)'!O10</f>
        <v>1431</v>
      </c>
      <c r="H18" s="36">
        <f>'Market (year-to-date)'!P10</f>
        <v>-15.932914046121594</v>
      </c>
    </row>
    <row r="19" spans="2:8" s="14" customFormat="1" ht="15" customHeight="1">
      <c r="B19" s="33" t="str">
        <f>'Market (monthly)'!A11</f>
        <v>Czech Republic</v>
      </c>
      <c r="C19" s="34">
        <f>'Market (monthly)'!N11</f>
        <v>9183</v>
      </c>
      <c r="D19" s="35">
        <f>'Market (monthly)'!O11</f>
        <v>7954</v>
      </c>
      <c r="E19" s="36">
        <f>'Market (monthly)'!P11</f>
        <v>15.451345235101835</v>
      </c>
      <c r="F19" s="34">
        <f>'Market (year-to-date)'!N11</f>
        <v>18503</v>
      </c>
      <c r="G19" s="35">
        <f>'Market (year-to-date)'!O11</f>
        <v>16459</v>
      </c>
      <c r="H19" s="36">
        <f>'Market (year-to-date)'!P11</f>
        <v>12.418737468862021</v>
      </c>
    </row>
    <row r="20" spans="2:8" s="14" customFormat="1" ht="15" customHeight="1">
      <c r="B20" s="33" t="str">
        <f>'Market (monthly)'!A12</f>
        <v>Denmark</v>
      </c>
      <c r="C20" s="34">
        <f>'Market (monthly)'!N12</f>
        <v>4483</v>
      </c>
      <c r="D20" s="35">
        <f>'Market (monthly)'!O12</f>
        <v>3770</v>
      </c>
      <c r="E20" s="36">
        <f>'Market (monthly)'!P12</f>
        <v>18.912466843501328</v>
      </c>
      <c r="F20" s="34">
        <f>'Market (year-to-date)'!N12</f>
        <v>9034</v>
      </c>
      <c r="G20" s="35">
        <f>'Market (year-to-date)'!O12</f>
        <v>7609</v>
      </c>
      <c r="H20" s="36">
        <f>'Market (year-to-date)'!P12</f>
        <v>18.727822315678804</v>
      </c>
    </row>
    <row r="21" spans="2:8" s="14" customFormat="1" ht="15" customHeight="1">
      <c r="B21" s="33" t="str">
        <f>'Market (monthly)'!A13</f>
        <v>Estonia</v>
      </c>
      <c r="C21" s="34">
        <f>'Market (monthly)'!N13</f>
        <v>541</v>
      </c>
      <c r="D21" s="35">
        <f>'Market (monthly)'!O13</f>
        <v>587</v>
      </c>
      <c r="E21" s="36">
        <f>'Market (monthly)'!P13</f>
        <v>-7.836456558773425</v>
      </c>
      <c r="F21" s="34">
        <f>'Market (year-to-date)'!N13</f>
        <v>1276</v>
      </c>
      <c r="G21" s="35">
        <f>'Market (year-to-date)'!O13</f>
        <v>1220</v>
      </c>
      <c r="H21" s="36">
        <f>'Market (year-to-date)'!P13</f>
        <v>4.5901639344262293</v>
      </c>
    </row>
    <row r="22" spans="2:8" s="14" customFormat="1" ht="15" customHeight="1">
      <c r="B22" s="37" t="str">
        <f>'Market (monthly)'!A14</f>
        <v>Finland</v>
      </c>
      <c r="C22" s="38">
        <f>'Market (monthly)'!N14</f>
        <v>1102</v>
      </c>
      <c r="D22" s="39">
        <f>'Market (monthly)'!O14</f>
        <v>1656</v>
      </c>
      <c r="E22" s="40">
        <f>'Market (monthly)'!P14</f>
        <v>-33.454106280193237</v>
      </c>
      <c r="F22" s="38">
        <f>'Market (year-to-date)'!N14</f>
        <v>2285</v>
      </c>
      <c r="G22" s="39">
        <f>'Market (year-to-date)'!O14</f>
        <v>3603</v>
      </c>
      <c r="H22" s="40">
        <f>'Market (year-to-date)'!P14</f>
        <v>-36.580627255065224</v>
      </c>
    </row>
    <row r="23" spans="2:8" s="14" customFormat="1" ht="15" customHeight="1">
      <c r="B23" s="33" t="str">
        <f>'Market (monthly)'!A15</f>
        <v>France</v>
      </c>
      <c r="C23" s="34">
        <f>'Market (monthly)'!N15</f>
        <v>47121</v>
      </c>
      <c r="D23" s="35">
        <f>'Market (monthly)'!O15</f>
        <v>43763</v>
      </c>
      <c r="E23" s="36">
        <f>'Market (monthly)'!P15</f>
        <v>7.6731485501450996</v>
      </c>
      <c r="F23" s="34">
        <f>'Market (year-to-date)'!N15</f>
        <v>90461</v>
      </c>
      <c r="G23" s="35">
        <f>'Market (year-to-date)'!O15</f>
        <v>82509</v>
      </c>
      <c r="H23" s="36">
        <f>'Market (year-to-date)'!P15</f>
        <v>9.6377364893526778</v>
      </c>
    </row>
    <row r="24" spans="2:8" s="14" customFormat="1" ht="15" customHeight="1">
      <c r="B24" s="33" t="str">
        <f>'Market (monthly)'!A16</f>
        <v>Germany</v>
      </c>
      <c r="C24" s="34">
        <f>'Market (monthly)'!N16</f>
        <v>75357</v>
      </c>
      <c r="D24" s="35">
        <f>'Market (monthly)'!O16</f>
        <v>69195</v>
      </c>
      <c r="E24" s="36">
        <f>'Market (monthly)'!P16</f>
        <v>8.9052677216561893</v>
      </c>
      <c r="F24" s="34">
        <f>'Market (year-to-date)'!N16</f>
        <v>145279</v>
      </c>
      <c r="G24" s="35">
        <f>'Market (year-to-date)'!O16</f>
        <v>136770</v>
      </c>
      <c r="H24" s="36">
        <f>'Market (year-to-date)'!P16</f>
        <v>6.2213935804635518</v>
      </c>
    </row>
    <row r="25" spans="2:8" s="14" customFormat="1" ht="15" customHeight="1">
      <c r="B25" s="33" t="str">
        <f>'Market (monthly)'!A17</f>
        <v>Greece</v>
      </c>
      <c r="C25" s="34">
        <f>'Market (monthly)'!N17</f>
        <v>4066</v>
      </c>
      <c r="D25" s="35">
        <f>'Market (monthly)'!O17</f>
        <v>3744</v>
      </c>
      <c r="E25" s="36">
        <f>'Market (monthly)'!P17</f>
        <v>8.600427350427351</v>
      </c>
      <c r="F25" s="34">
        <f>'Market (year-to-date)'!N17</f>
        <v>9034</v>
      </c>
      <c r="G25" s="35">
        <f>'Market (year-to-date)'!O17</f>
        <v>6274</v>
      </c>
      <c r="H25" s="36">
        <f>'Market (year-to-date)'!P17</f>
        <v>43.991074274784822</v>
      </c>
    </row>
    <row r="26" spans="2:8" s="14" customFormat="1" ht="15" customHeight="1">
      <c r="B26" s="33" t="str">
        <f>'Market (monthly)'!A18</f>
        <v>Hungary</v>
      </c>
      <c r="C26" s="34">
        <f>'Market (monthly)'!N18</f>
        <v>3646</v>
      </c>
      <c r="D26" s="35">
        <f>'Market (monthly)'!O18</f>
        <v>3472</v>
      </c>
      <c r="E26" s="36">
        <f>'Market (monthly)'!P18</f>
        <v>5.0115207373271886</v>
      </c>
      <c r="F26" s="34">
        <f>'Market (year-to-date)'!N18</f>
        <v>6651</v>
      </c>
      <c r="G26" s="35">
        <f>'Market (year-to-date)'!O18</f>
        <v>6677</v>
      </c>
      <c r="H26" s="36">
        <f>'Market (year-to-date)'!P18</f>
        <v>-0.38939643552493636</v>
      </c>
    </row>
    <row r="27" spans="2:8" s="14" customFormat="1" ht="15" customHeight="1">
      <c r="B27" s="33" t="str">
        <f>'Market (monthly)'!A19</f>
        <v>Ireland</v>
      </c>
      <c r="C27" s="34">
        <f>'Market (monthly)'!N19</f>
        <v>3928</v>
      </c>
      <c r="D27" s="35">
        <f>'Market (monthly)'!O19</f>
        <v>2974</v>
      </c>
      <c r="E27" s="36">
        <f>'Market (monthly)'!P19</f>
        <v>32.07800941492939</v>
      </c>
      <c r="F27" s="34">
        <f>'Market (year-to-date)'!N19</f>
        <v>13133</v>
      </c>
      <c r="G27" s="35">
        <f>'Market (year-to-date)'!O19</f>
        <v>10139</v>
      </c>
      <c r="H27" s="36">
        <f>'Market (year-to-date)'!P19</f>
        <v>29.529539402307918</v>
      </c>
    </row>
    <row r="28" spans="2:8" s="14" customFormat="1" ht="15" customHeight="1">
      <c r="B28" s="33" t="str">
        <f>'Market (monthly)'!A20</f>
        <v>Italy</v>
      </c>
      <c r="C28" s="34">
        <f>'Market (monthly)'!N20</f>
        <v>34398</v>
      </c>
      <c r="D28" s="35">
        <f>'Market (monthly)'!O20</f>
        <v>29574</v>
      </c>
      <c r="E28" s="36">
        <f>'Market (monthly)'!P20</f>
        <v>16.31162507608034</v>
      </c>
      <c r="F28" s="34">
        <f>'Market (year-to-date)'!N20</f>
        <v>68564</v>
      </c>
      <c r="G28" s="35">
        <f>'Market (year-to-date)'!O20</f>
        <v>59145</v>
      </c>
      <c r="H28" s="36">
        <f>'Market (year-to-date)'!P20</f>
        <v>15.925268408149462</v>
      </c>
    </row>
    <row r="29" spans="2:8" s="14" customFormat="1" ht="15" customHeight="1">
      <c r="B29" s="33" t="str">
        <f>'Market (monthly)'!A21</f>
        <v>Latvia</v>
      </c>
      <c r="C29" s="34">
        <f>'Market (monthly)'!N21</f>
        <v>624</v>
      </c>
      <c r="D29" s="35">
        <f>'Market (monthly)'!O21</f>
        <v>530</v>
      </c>
      <c r="E29" s="36">
        <f>'Market (monthly)'!P21</f>
        <v>17.735849056603772</v>
      </c>
      <c r="F29" s="34">
        <f>'Market (year-to-date)'!N21</f>
        <v>1115</v>
      </c>
      <c r="G29" s="35">
        <f>'Market (year-to-date)'!O21</f>
        <v>1063</v>
      </c>
      <c r="H29" s="36">
        <f>'Market (year-to-date)'!P21</f>
        <v>4.8918156161806214</v>
      </c>
    </row>
    <row r="30" spans="2:8" s="14" customFormat="1" ht="15" customHeight="1">
      <c r="B30" s="33" t="str">
        <f>'Market (monthly)'!A22</f>
        <v>Lithuania</v>
      </c>
      <c r="C30" s="34">
        <f>'Market (monthly)'!N22</f>
        <v>1015</v>
      </c>
      <c r="D30" s="35">
        <f>'Market (monthly)'!O22</f>
        <v>819</v>
      </c>
      <c r="E30" s="36">
        <f>'Market (monthly)'!P22</f>
        <v>23.931623931623932</v>
      </c>
      <c r="F30" s="34">
        <f>'Market (year-to-date)'!N22</f>
        <v>1758</v>
      </c>
      <c r="G30" s="35">
        <f>'Market (year-to-date)'!O22</f>
        <v>1647</v>
      </c>
      <c r="H30" s="36">
        <f>'Market (year-to-date)'!P22</f>
        <v>6.7395264116575593</v>
      </c>
    </row>
    <row r="31" spans="2:8" s="14" customFormat="1" ht="15" customHeight="1">
      <c r="B31" s="33" t="str">
        <f>'Market (monthly)'!A23</f>
        <v>Luxembourg</v>
      </c>
      <c r="C31" s="34">
        <f>'Market (monthly)'!N23</f>
        <v>1440</v>
      </c>
      <c r="D31" s="35">
        <f>'Market (monthly)'!O23</f>
        <v>1330</v>
      </c>
      <c r="E31" s="36">
        <f>'Market (monthly)'!P23</f>
        <v>8.2706766917293226</v>
      </c>
      <c r="F31" s="34">
        <f>'Market (year-to-date)'!N23</f>
        <v>2687</v>
      </c>
      <c r="G31" s="35">
        <f>'Market (year-to-date)'!O23</f>
        <v>2518</v>
      </c>
      <c r="H31" s="36">
        <f>'Market (year-to-date)'!P23</f>
        <v>6.7116759332803806</v>
      </c>
    </row>
    <row r="32" spans="2:8" s="14" customFormat="1" ht="15" customHeight="1">
      <c r="B32" s="33" t="str">
        <f>'Market (monthly)'!A24</f>
        <v>Malta</v>
      </c>
      <c r="C32" s="34">
        <f>'Market (monthly)'!N24</f>
        <v>172</v>
      </c>
      <c r="D32" s="35">
        <f>'Market (monthly)'!O24</f>
        <v>196</v>
      </c>
      <c r="E32" s="36">
        <f>'Market (monthly)'!P24</f>
        <v>-12.244897959183673</v>
      </c>
      <c r="F32" s="34">
        <f>'Market (year-to-date)'!N24</f>
        <v>317</v>
      </c>
      <c r="G32" s="35">
        <f>'Market (year-to-date)'!O24</f>
        <v>362</v>
      </c>
      <c r="H32" s="36">
        <f>'Market (year-to-date)'!P24</f>
        <v>-12.430939226519337</v>
      </c>
    </row>
    <row r="33" spans="2:8" s="14" customFormat="1" ht="15" customHeight="1">
      <c r="B33" s="33" t="str">
        <f>'Market (monthly)'!A25</f>
        <v>Netherlands</v>
      </c>
      <c r="C33" s="34">
        <f>'Market (monthly)'!N25</f>
        <v>9911</v>
      </c>
      <c r="D33" s="41">
        <f>'Market (monthly)'!O25</f>
        <v>9468</v>
      </c>
      <c r="E33" s="36">
        <f>'Market (monthly)'!P25</f>
        <v>4.6789184621884239</v>
      </c>
      <c r="F33" s="34">
        <f>'Market (year-to-date)'!N25</f>
        <v>25368</v>
      </c>
      <c r="G33" s="41">
        <f>'Market (year-to-date)'!O25</f>
        <v>23801</v>
      </c>
      <c r="H33" s="36">
        <f>'Market (year-to-date)'!P25</f>
        <v>6.5837569850006297</v>
      </c>
    </row>
    <row r="34" spans="2:8" s="14" customFormat="1" ht="15" customHeight="1">
      <c r="B34" s="33" t="str">
        <f>'Market (monthly)'!A26</f>
        <v>Poland</v>
      </c>
      <c r="C34" s="34">
        <f>'Market (monthly)'!N26</f>
        <v>17457</v>
      </c>
      <c r="D34" s="35">
        <f>'Market (monthly)'!O26</f>
        <v>16342</v>
      </c>
      <c r="E34" s="36">
        <f>'Market (monthly)'!P26</f>
        <v>6.8229102924978582</v>
      </c>
      <c r="F34" s="34">
        <f>'Market (year-to-date)'!N26</f>
        <v>33105</v>
      </c>
      <c r="G34" s="35">
        <f>'Market (year-to-date)'!O26</f>
        <v>31097</v>
      </c>
      <c r="H34" s="36">
        <f>'Market (year-to-date)'!P26</f>
        <v>6.4572145223011868</v>
      </c>
    </row>
    <row r="35" spans="2:8" s="14" customFormat="1" ht="15" customHeight="1">
      <c r="B35" s="33" t="str">
        <f>'Market (monthly)'!A27</f>
        <v>Portugal</v>
      </c>
      <c r="C35" s="34">
        <f>'Market (monthly)'!N27</f>
        <v>5844</v>
      </c>
      <c r="D35" s="41">
        <f>'Market (monthly)'!O27</f>
        <v>4326</v>
      </c>
      <c r="E35" s="36">
        <f>'Market (monthly)'!P27</f>
        <v>35.090152565880722</v>
      </c>
      <c r="F35" s="34">
        <f>'Market (year-to-date)'!N27</f>
        <v>11064</v>
      </c>
      <c r="G35" s="41">
        <f>'Market (year-to-date)'!O27</f>
        <v>8062</v>
      </c>
      <c r="H35" s="36">
        <f>'Market (year-to-date)'!P27</f>
        <v>37.236417762341851</v>
      </c>
    </row>
    <row r="36" spans="2:8" s="14" customFormat="1" ht="15" customHeight="1">
      <c r="B36" s="33" t="str">
        <f>'Market (monthly)'!A28</f>
        <v>Romania</v>
      </c>
      <c r="C36" s="34">
        <f>'Market (monthly)'!N28</f>
        <v>4957</v>
      </c>
      <c r="D36" s="35">
        <f>'Market (monthly)'!O28</f>
        <v>3564</v>
      </c>
      <c r="E36" s="36">
        <f>'Market (monthly)'!P28</f>
        <v>39.085297418630752</v>
      </c>
      <c r="F36" s="34">
        <f>'Market (year-to-date)'!N28</f>
        <v>9318</v>
      </c>
      <c r="G36" s="35">
        <f>'Market (year-to-date)'!O28</f>
        <v>7338</v>
      </c>
      <c r="H36" s="36">
        <f>'Market (year-to-date)'!P28</f>
        <v>26.98282910874898</v>
      </c>
    </row>
    <row r="37" spans="2:8" s="14" customFormat="1" ht="15" customHeight="1">
      <c r="B37" s="33" t="str">
        <f>'Market (monthly)'!A29</f>
        <v>Slovakia</v>
      </c>
      <c r="C37" s="34">
        <f>'Market (monthly)'!N29</f>
        <v>3312</v>
      </c>
      <c r="D37" s="35">
        <f>'Market (monthly)'!O29</f>
        <v>3228</v>
      </c>
      <c r="E37" s="36">
        <f>'Market (monthly)'!P29</f>
        <v>2.6022304832713754</v>
      </c>
      <c r="F37" s="34">
        <f>'Market (year-to-date)'!N29</f>
        <v>6760</v>
      </c>
      <c r="G37" s="35">
        <f>'Market (year-to-date)'!O29</f>
        <v>6259</v>
      </c>
      <c r="H37" s="36">
        <f>'Market (year-to-date)'!P29</f>
        <v>8.00447355807637</v>
      </c>
    </row>
    <row r="38" spans="2:8" s="14" customFormat="1" ht="15" customHeight="1">
      <c r="B38" s="42" t="str">
        <f>'Market (monthly)'!A30</f>
        <v>Slovenia</v>
      </c>
      <c r="C38" s="34">
        <f>'Market (monthly)'!N30</f>
        <v>2265</v>
      </c>
      <c r="D38" s="41">
        <f>'Market (monthly)'!O30</f>
        <v>2521</v>
      </c>
      <c r="E38" s="36">
        <f>'Market (monthly)'!P30</f>
        <v>-10.154700515668386</v>
      </c>
      <c r="F38" s="34">
        <f>'Market (year-to-date)'!N30</f>
        <v>5008</v>
      </c>
      <c r="G38" s="35">
        <f>'Market (year-to-date)'!O30</f>
        <v>5208</v>
      </c>
      <c r="H38" s="36">
        <f>'Market (year-to-date)'!P30</f>
        <v>-3.8402457757296471</v>
      </c>
    </row>
    <row r="39" spans="2:8" s="14" customFormat="1" ht="15" customHeight="1">
      <c r="B39" s="43" t="str">
        <f>'Market (monthly)'!A31</f>
        <v>Spain</v>
      </c>
      <c r="C39" s="41">
        <f>'Market (monthly)'!N31</f>
        <v>31493</v>
      </c>
      <c r="D39" s="35">
        <f>'Market (monthly)'!O31</f>
        <v>26470</v>
      </c>
      <c r="E39" s="36">
        <f>'Market (monthly)'!P31</f>
        <v>18.97619947109936</v>
      </c>
      <c r="F39" s="41">
        <f>'Market (year-to-date)'!N31</f>
        <v>57361</v>
      </c>
      <c r="G39" s="35">
        <f>'Market (year-to-date)'!O31</f>
        <v>42696</v>
      </c>
      <c r="H39" s="36">
        <f>'Market (year-to-date)'!P31</f>
        <v>34.347479857597904</v>
      </c>
    </row>
    <row r="40" spans="2:8" s="14" customFormat="1" ht="15" customHeight="1">
      <c r="B40" s="43" t="str">
        <f>'Market (monthly)'!A32</f>
        <v>Sweden</v>
      </c>
      <c r="C40" s="41">
        <f>'Market (monthly)'!N32</f>
        <v>4097</v>
      </c>
      <c r="D40" s="35">
        <f>'Market (monthly)'!O32</f>
        <v>5162</v>
      </c>
      <c r="E40" s="36">
        <f>'Market (monthly)'!P32</f>
        <v>-20.631538163502519</v>
      </c>
      <c r="F40" s="41">
        <f>'Market (year-to-date)'!N32</f>
        <v>7532</v>
      </c>
      <c r="G40" s="35">
        <f>'Market (year-to-date)'!O32</f>
        <v>10062</v>
      </c>
      <c r="H40" s="36">
        <f>'Market (year-to-date)'!P32</f>
        <v>-25.144106539455375</v>
      </c>
    </row>
    <row r="41" spans="2:8" s="14" customFormat="1" ht="15" customHeight="1">
      <c r="B41" s="44" t="str">
        <f>'Market (monthly)'!A33</f>
        <v>EUROPEAN UNION</v>
      </c>
      <c r="C41" s="45">
        <f>'Market (monthly)'!N33</f>
        <v>295868</v>
      </c>
      <c r="D41" s="46">
        <f>'Market (monthly)'!O33</f>
        <v>266289</v>
      </c>
      <c r="E41" s="47">
        <f>'Market (monthly)'!P33</f>
        <v>11.107856501770632</v>
      </c>
      <c r="F41" s="45">
        <f>'Market (year-to-date)'!N33</f>
        <v>584668</v>
      </c>
      <c r="G41" s="46">
        <f>'Market (year-to-date)'!O33</f>
        <v>522627</v>
      </c>
      <c r="H41" s="47">
        <f>'Market (year-to-date)'!P33</f>
        <v>11.870990209078368</v>
      </c>
    </row>
    <row r="42" spans="2:8" s="14" customFormat="1" ht="15" customHeight="1">
      <c r="B42" s="52" t="str">
        <f>'Market (monthly)'!A34</f>
        <v>Iceland</v>
      </c>
      <c r="C42" s="53">
        <f>'Market (monthly)'!N34</f>
        <v>70</v>
      </c>
      <c r="D42" s="39">
        <f>'Market (monthly)'!O34</f>
        <v>87</v>
      </c>
      <c r="E42" s="40">
        <f>'Market (monthly)'!P34</f>
        <v>-19.540229885057471</v>
      </c>
      <c r="F42" s="53">
        <f>'Market (year-to-date)'!N34</f>
        <v>192</v>
      </c>
      <c r="G42" s="39">
        <f>'Market (year-to-date)'!O34</f>
        <v>154</v>
      </c>
      <c r="H42" s="40">
        <f>'Market (year-to-date)'!P34</f>
        <v>24.675324675324674</v>
      </c>
    </row>
    <row r="43" spans="2:8" s="14" customFormat="1" ht="15" customHeight="1">
      <c r="B43" s="52" t="str">
        <f>'Market (monthly)'!A35</f>
        <v>Norway</v>
      </c>
      <c r="C43" s="53">
        <f>'Market (monthly)'!N35</f>
        <v>108</v>
      </c>
      <c r="D43" s="39">
        <f>'Market (monthly)'!O35</f>
        <v>385</v>
      </c>
      <c r="E43" s="40">
        <f>'Market (monthly)'!P35</f>
        <v>-71.948051948051955</v>
      </c>
      <c r="F43" s="53">
        <f>'Market (year-to-date)'!N35</f>
        <v>144</v>
      </c>
      <c r="G43" s="39">
        <f>'Market (year-to-date)'!O35</f>
        <v>560</v>
      </c>
      <c r="H43" s="40">
        <f>'Market (year-to-date)'!P35</f>
        <v>-74.285714285714292</v>
      </c>
    </row>
    <row r="44" spans="2:8" s="14" customFormat="1" ht="15" customHeight="1">
      <c r="B44" s="37" t="str">
        <f>'Market (monthly)'!A36</f>
        <v>Switzerland</v>
      </c>
      <c r="C44" s="38">
        <f>'Market (monthly)'!N36</f>
        <v>6642</v>
      </c>
      <c r="D44" s="39">
        <f>'Market (monthly)'!O36</f>
        <v>6367</v>
      </c>
      <c r="E44" s="40">
        <f>'Market (monthly)'!P36</f>
        <v>4.3191455944714932</v>
      </c>
      <c r="F44" s="53">
        <f>'Market (year-to-date)'!N36</f>
        <v>12547</v>
      </c>
      <c r="G44" s="39">
        <f>'Market (year-to-date)'!O36</f>
        <v>12647</v>
      </c>
      <c r="H44" s="40">
        <f>'Market (year-to-date)'!P36</f>
        <v>-0.79070135209931214</v>
      </c>
    </row>
    <row r="45" spans="2:8" s="14" customFormat="1" ht="15" customHeight="1">
      <c r="B45" s="44" t="str">
        <f>'Market (monthly)'!A37</f>
        <v>EFTA</v>
      </c>
      <c r="C45" s="54">
        <f>'Market (monthly)'!N37</f>
        <v>6820</v>
      </c>
      <c r="D45" s="55">
        <f>'Market (monthly)'!O37</f>
        <v>6839</v>
      </c>
      <c r="E45" s="47">
        <f>'Market (monthly)'!P37</f>
        <v>-0.2778183945021202</v>
      </c>
      <c r="F45" s="54">
        <f>'Market (year-to-date)'!N37</f>
        <v>12883</v>
      </c>
      <c r="G45" s="55">
        <f>'Market (year-to-date)'!O37</f>
        <v>13361</v>
      </c>
      <c r="H45" s="47">
        <f>'Market (year-to-date)'!P37</f>
        <v>-3.5775765287029415</v>
      </c>
    </row>
    <row r="46" spans="2:8" s="14" customFormat="1" ht="15" customHeight="1">
      <c r="B46" s="56" t="str">
        <f>'Market (monthly)'!A38</f>
        <v>United Kingdom</v>
      </c>
      <c r="C46" s="53">
        <f>'Market (monthly)'!N38</f>
        <v>32311</v>
      </c>
      <c r="D46" s="39">
        <f>'Market (monthly)'!O38</f>
        <v>23952</v>
      </c>
      <c r="E46" s="57">
        <f>'Market (monthly)'!P38</f>
        <v>34.898964595858381</v>
      </c>
      <c r="F46" s="53">
        <f>'Market (year-to-date)'!N38</f>
        <v>91284</v>
      </c>
      <c r="G46" s="39">
        <f>'Market (year-to-date)'!O38</f>
        <v>75420</v>
      </c>
      <c r="H46" s="57">
        <f>'Market (year-to-date)'!P38</f>
        <v>21.034208432776452</v>
      </c>
    </row>
    <row r="47" spans="2:8" s="15" customFormat="1" ht="15" customHeight="1">
      <c r="B47" s="44" t="str">
        <f>'Market (monthly)'!A39</f>
        <v>EU + EFTA + UK</v>
      </c>
      <c r="C47" s="45">
        <f>'Market (monthly)'!N39</f>
        <v>334999</v>
      </c>
      <c r="D47" s="46">
        <f>'Market (monthly)'!O39</f>
        <v>297080</v>
      </c>
      <c r="E47" s="58">
        <f>'Market (monthly)'!P39</f>
        <v>12.763901979264844</v>
      </c>
      <c r="F47" s="59">
        <f>'Market (year-to-date)'!N39</f>
        <v>688835</v>
      </c>
      <c r="G47" s="46">
        <f>'Market (year-to-date)'!O39</f>
        <v>611408</v>
      </c>
      <c r="H47" s="58">
        <f>'Market (year-to-date)'!P39</f>
        <v>12.663720461623008</v>
      </c>
    </row>
    <row r="48" spans="2:8" s="14" customFormat="1" ht="15" customHeight="1">
      <c r="B48" s="48" t="s">
        <v>4</v>
      </c>
      <c r="C48" s="49">
        <f>C14+C15+C20+C22+C23+C24+C25+C27+C28+C31+C33+C35+C39+C40</f>
        <v>248482</v>
      </c>
      <c r="D48" s="50">
        <f t="shared" ref="D48:H48" si="0">D14+D15+D20+D22+D23+D24+D25+D27+D28+D31+D33+D35+D39+D40</f>
        <v>223576</v>
      </c>
      <c r="E48" s="51">
        <f>(C48/D48-1)*100</f>
        <v>11.139836118366908</v>
      </c>
      <c r="F48" s="49">
        <f t="shared" si="0"/>
        <v>492515</v>
      </c>
      <c r="G48" s="50">
        <f t="shared" si="0"/>
        <v>438110</v>
      </c>
      <c r="H48" s="51">
        <f>(F48/G48-1)*100</f>
        <v>12.418114172239857</v>
      </c>
    </row>
    <row r="49" spans="2:8" s="16" customFormat="1" ht="15" customHeight="1">
      <c r="B49" s="48" t="s">
        <v>68</v>
      </c>
      <c r="C49" s="49">
        <f>+C16+C17+C18+C19+C21+C26+C29+C30+C32+C34+C36+C37+C38</f>
        <v>47386</v>
      </c>
      <c r="D49" s="50">
        <f t="shared" ref="D49:H49" si="1">+D16+D17+D18+D19+D21+D26+D29+D30+D32+D34+D36+D37+D38</f>
        <v>42713</v>
      </c>
      <c r="E49" s="51">
        <f t="shared" ref="E49:E50" si="2">(C49/D49-1)*100</f>
        <v>10.940463090862274</v>
      </c>
      <c r="F49" s="49">
        <f t="shared" si="1"/>
        <v>92153</v>
      </c>
      <c r="G49" s="50">
        <f t="shared" si="1"/>
        <v>84517</v>
      </c>
      <c r="H49" s="51">
        <f t="shared" ref="H49:H50" si="3">(F49/G49-1)*100</f>
        <v>9.034868724635281</v>
      </c>
    </row>
    <row r="50" spans="2:8" s="21" customFormat="1" ht="15" customHeight="1" thickBot="1">
      <c r="B50" s="60" t="s">
        <v>32</v>
      </c>
      <c r="C50" s="61">
        <f>C45+C46+C48</f>
        <v>287613</v>
      </c>
      <c r="D50" s="62">
        <f t="shared" ref="D50:H50" si="4">D45+D46+D48</f>
        <v>254367</v>
      </c>
      <c r="E50" s="63">
        <f t="shared" si="2"/>
        <v>13.070091639245662</v>
      </c>
      <c r="F50" s="61">
        <f t="shared" si="4"/>
        <v>596682</v>
      </c>
      <c r="G50" s="62">
        <f t="shared" si="4"/>
        <v>526891</v>
      </c>
      <c r="H50" s="63">
        <f t="shared" si="3"/>
        <v>13.245813650261628</v>
      </c>
    </row>
    <row r="51" spans="2:8" s="21" customFormat="1" ht="15" customHeight="1">
      <c r="B51" s="16"/>
      <c r="C51" s="16"/>
      <c r="D51" s="16"/>
      <c r="E51" s="16"/>
      <c r="F51" s="16"/>
      <c r="G51" s="16"/>
      <c r="H51" s="16"/>
    </row>
    <row r="52" spans="2:8" s="21" customFormat="1" ht="15" customHeight="1">
      <c r="B52" s="17" t="s">
        <v>35</v>
      </c>
      <c r="C52" s="18"/>
      <c r="D52" s="18"/>
      <c r="E52" s="18"/>
      <c r="F52" s="19"/>
      <c r="G52" s="20"/>
      <c r="H52" s="68" t="s">
        <v>41</v>
      </c>
    </row>
    <row r="53" spans="2:8" s="21" customFormat="1" ht="15" customHeight="1">
      <c r="B53" s="18"/>
      <c r="C53" s="18"/>
      <c r="D53" s="18"/>
      <c r="F53" s="22"/>
      <c r="G53" s="23"/>
    </row>
    <row r="54" spans="2:8" s="21" customFormat="1" ht="15" customHeight="1">
      <c r="B54" s="18"/>
      <c r="C54" s="18"/>
      <c r="D54" s="18"/>
      <c r="F54" s="23"/>
      <c r="H54" s="68"/>
    </row>
    <row r="55" spans="2:8" s="21" customFormat="1" ht="15" customHeight="1">
      <c r="B55" s="24"/>
      <c r="C55" s="18"/>
      <c r="D55" s="18"/>
      <c r="E55" s="18"/>
      <c r="F55" s="25"/>
      <c r="G55" s="23"/>
      <c r="H55" s="23"/>
    </row>
    <row r="56" spans="2:8" s="21" customFormat="1" ht="15" customHeight="1">
      <c r="G56" s="26"/>
      <c r="H56" s="26"/>
    </row>
    <row r="57" spans="2:8" s="21" customFormat="1" ht="15" customHeight="1"/>
    <row r="58" spans="2:8" s="21" customFormat="1" ht="15" customHeight="1"/>
    <row r="59" spans="2:8" s="21" customFormat="1" ht="15" customHeight="1"/>
    <row r="60" spans="2:8" s="14" customFormat="1" ht="15" customHeight="1">
      <c r="B60" s="21"/>
      <c r="C60" s="21"/>
      <c r="D60" s="21"/>
      <c r="E60" s="21"/>
      <c r="F60" s="21"/>
      <c r="G60" s="21"/>
      <c r="H60" s="21"/>
    </row>
    <row r="61" spans="2:8" s="14" customFormat="1" ht="15" customHeight="1">
      <c r="B61" s="27"/>
      <c r="C61" s="27"/>
      <c r="D61" s="27"/>
      <c r="E61" s="27"/>
      <c r="F61" s="27"/>
      <c r="G61" s="27"/>
      <c r="H61" s="27"/>
    </row>
    <row r="62" spans="2:8" s="14" customFormat="1" ht="15" customHeight="1">
      <c r="B62" s="27"/>
      <c r="C62" s="27"/>
      <c r="D62" s="27"/>
      <c r="E62" s="27"/>
      <c r="F62" s="27"/>
      <c r="G62" s="27"/>
      <c r="H62" s="27"/>
    </row>
    <row r="63" spans="2:8" s="14" customFormat="1" ht="15" customHeight="1">
      <c r="B63" s="27"/>
      <c r="C63" s="27"/>
      <c r="D63" s="27"/>
      <c r="E63" s="27"/>
      <c r="F63" s="27"/>
      <c r="G63" s="27"/>
      <c r="H63" s="27"/>
    </row>
    <row r="64" spans="2:8" s="14" customFormat="1" ht="15" customHeight="1">
      <c r="B64" s="27"/>
      <c r="C64" s="27"/>
      <c r="D64" s="27"/>
      <c r="E64" s="27"/>
      <c r="F64" s="27"/>
      <c r="G64" s="27"/>
      <c r="H64" s="27"/>
    </row>
    <row r="65" spans="2:8" s="14" customFormat="1" ht="15" customHeight="1">
      <c r="B65" s="27"/>
      <c r="C65" s="27"/>
      <c r="D65" s="27"/>
      <c r="E65" s="27"/>
      <c r="F65" s="27"/>
      <c r="G65" s="27"/>
      <c r="H65" s="27"/>
    </row>
    <row r="66" spans="2:8" s="14" customFormat="1" ht="15" customHeight="1">
      <c r="B66" s="27"/>
      <c r="C66" s="27"/>
      <c r="D66" s="27"/>
      <c r="E66" s="27"/>
      <c r="F66" s="27"/>
      <c r="G66" s="27"/>
      <c r="H66" s="27"/>
    </row>
    <row r="67" spans="2:8" s="14" customFormat="1" ht="15" customHeight="1">
      <c r="B67" s="27"/>
      <c r="C67" s="27"/>
      <c r="D67" s="27"/>
      <c r="E67" s="27"/>
      <c r="F67" s="27"/>
      <c r="G67" s="27"/>
      <c r="H67" s="27"/>
    </row>
    <row r="68" spans="2:8" s="14" customFormat="1" ht="15" customHeight="1">
      <c r="B68" s="27"/>
      <c r="C68" s="27"/>
      <c r="D68" s="27"/>
      <c r="E68" s="27"/>
      <c r="F68" s="27"/>
      <c r="G68" s="27"/>
      <c r="H68" s="27"/>
    </row>
    <row r="69" spans="2:8" s="14" customFormat="1" ht="15" customHeight="1">
      <c r="B69" s="27"/>
      <c r="C69" s="27"/>
      <c r="D69" s="27"/>
      <c r="E69" s="27"/>
      <c r="F69" s="27"/>
      <c r="G69" s="27"/>
      <c r="H69" s="27"/>
    </row>
    <row r="70" spans="2:8" s="14" customFormat="1" ht="15" customHeight="1">
      <c r="B70" s="27"/>
      <c r="C70" s="27"/>
      <c r="D70" s="27"/>
      <c r="E70" s="27"/>
      <c r="F70" s="27"/>
      <c r="G70" s="27"/>
      <c r="H70" s="27"/>
    </row>
    <row r="71" spans="2:8" s="14" customFormat="1" ht="15" customHeight="1">
      <c r="B71" s="27"/>
      <c r="C71" s="27"/>
      <c r="D71" s="27"/>
      <c r="E71" s="27"/>
      <c r="F71" s="27"/>
      <c r="G71" s="27"/>
      <c r="H71" s="27"/>
    </row>
    <row r="72" spans="2:8" s="14" customFormat="1" ht="15" customHeight="1">
      <c r="B72" s="27"/>
      <c r="C72" s="27"/>
      <c r="D72" s="27"/>
      <c r="E72" s="27"/>
      <c r="F72" s="27"/>
      <c r="G72" s="27"/>
      <c r="H72" s="27"/>
    </row>
    <row r="73" spans="2:8" s="14" customFormat="1" ht="15" customHeight="1">
      <c r="B73" s="27"/>
      <c r="C73" s="27"/>
      <c r="D73" s="27"/>
      <c r="E73" s="27"/>
      <c r="F73" s="27"/>
      <c r="G73" s="27"/>
      <c r="H73" s="27"/>
    </row>
    <row r="74" spans="2:8" s="14" customFormat="1" ht="15" customHeight="1">
      <c r="B74" s="27"/>
      <c r="C74" s="27"/>
      <c r="D74" s="27"/>
      <c r="E74" s="27"/>
      <c r="F74" s="27"/>
      <c r="G74" s="27"/>
      <c r="H74" s="27"/>
    </row>
    <row r="75" spans="2:8" s="14" customFormat="1" ht="15" customHeight="1">
      <c r="B75" s="27"/>
      <c r="C75" s="27"/>
      <c r="D75" s="27"/>
      <c r="E75" s="27"/>
      <c r="F75" s="27"/>
      <c r="G75" s="27"/>
      <c r="H75" s="27"/>
    </row>
    <row r="76" spans="2:8" s="14" customFormat="1" ht="15" customHeight="1">
      <c r="B76" s="27"/>
      <c r="C76" s="27"/>
      <c r="D76" s="27"/>
      <c r="E76" s="27"/>
      <c r="F76" s="27"/>
      <c r="G76" s="27"/>
      <c r="H76" s="27"/>
    </row>
    <row r="77" spans="2:8" s="14" customFormat="1" ht="15" customHeight="1">
      <c r="B77" s="27"/>
      <c r="C77" s="27"/>
      <c r="D77" s="27"/>
      <c r="E77" s="27"/>
      <c r="F77" s="27"/>
      <c r="G77" s="27"/>
      <c r="H77" s="27"/>
    </row>
    <row r="78" spans="2:8" s="14" customFormat="1" ht="15" customHeight="1"/>
    <row r="79" spans="2:8" s="14" customFormat="1" ht="15" customHeight="1"/>
    <row r="80" spans="2:8" s="14" customFormat="1" ht="15" customHeight="1"/>
    <row r="81" s="14" customFormat="1" ht="15" customHeight="1"/>
    <row r="82" s="14" customFormat="1" ht="15" customHeight="1"/>
    <row r="83" s="14" customFormat="1" ht="15" customHeight="1"/>
    <row r="84" s="14" customFormat="1" ht="15" customHeight="1"/>
    <row r="85" s="14" customFormat="1" ht="15" customHeight="1"/>
    <row r="86" s="14" customFormat="1" ht="15" customHeight="1"/>
    <row r="87" s="14" customFormat="1" ht="15" customHeight="1"/>
    <row r="88" s="14" customFormat="1" ht="15" customHeight="1"/>
    <row r="89" s="14" customFormat="1" ht="15" customHeight="1"/>
    <row r="90" s="14" customFormat="1" ht="15" customHeight="1"/>
    <row r="91" s="14" customFormat="1" ht="15" customHeight="1"/>
    <row r="92" s="14" customFormat="1" ht="15" customHeight="1"/>
    <row r="93" s="14" customFormat="1" ht="15" customHeight="1"/>
    <row r="94" s="14" customFormat="1" ht="15" customHeight="1"/>
    <row r="95" s="14" customFormat="1" ht="15" customHeight="1"/>
    <row r="96" s="14" customFormat="1" ht="15" customHeight="1"/>
    <row r="97" spans="2:8" s="14" customFormat="1" ht="15" customHeight="1"/>
    <row r="98" spans="2:8" s="14" customFormat="1" ht="15" customHeight="1"/>
    <row r="99" spans="2:8" s="14" customFormat="1" ht="15" customHeight="1"/>
    <row r="100" spans="2:8" s="14" customFormat="1" ht="15" customHeight="1"/>
    <row r="101" spans="2:8" s="14" customFormat="1" ht="15" customHeight="1"/>
    <row r="102" spans="2:8" s="14" customFormat="1" ht="15" customHeight="1"/>
    <row r="103" spans="2:8" s="21" customFormat="1" ht="15" customHeight="1">
      <c r="B103" s="14"/>
      <c r="C103" s="14"/>
      <c r="D103" s="14"/>
      <c r="E103" s="14"/>
      <c r="F103" s="14"/>
      <c r="G103" s="14"/>
      <c r="H103" s="14"/>
    </row>
    <row r="104" spans="2:8" s="21" customFormat="1" ht="15" customHeight="1">
      <c r="B104" s="14"/>
      <c r="C104" s="14"/>
      <c r="D104" s="14"/>
      <c r="E104" s="14"/>
      <c r="F104" s="14"/>
      <c r="G104" s="14"/>
      <c r="H104" s="14"/>
    </row>
    <row r="105" spans="2:8" s="21" customFormat="1" ht="15" customHeight="1"/>
    <row r="106" spans="2:8" s="21" customFormat="1" ht="15" customHeight="1"/>
    <row r="107" spans="2:8" ht="15" customHeight="1">
      <c r="B107" s="21"/>
      <c r="C107" s="21"/>
      <c r="D107" s="21"/>
      <c r="E107" s="21"/>
      <c r="F107" s="21"/>
      <c r="G107" s="21"/>
      <c r="H107" s="21"/>
    </row>
    <row r="108" spans="2:8" ht="15" customHeight="1">
      <c r="B108" s="21"/>
      <c r="C108" s="21"/>
      <c r="D108" s="21"/>
      <c r="E108" s="21"/>
      <c r="F108" s="21"/>
      <c r="G108" s="21"/>
      <c r="H108" s="21"/>
    </row>
  </sheetData>
  <mergeCells count="3">
    <mergeCell ref="C10:H10"/>
    <mergeCell ref="C12:D12"/>
    <mergeCell ref="F12:G12"/>
  </mergeCells>
  <conditionalFormatting sqref="H54 H52">
    <cfRule type="containsErrors" dxfId="1" priority="1">
      <formula>ISERROR(H52)</formula>
    </cfRule>
  </conditionalFormatting>
  <pageMargins left="9.3749999999999997E-3" right="8.3333333333333332E-3" top="8.6458333333333335E-3" bottom="0.98425196850393704" header="0.39370078740157483" footer="0.59055118110236227"/>
  <pageSetup paperSize="9" scale="84" orientation="portrait" r:id="rId1"/>
  <headerFooter alignWithMargins="0">
    <oddHeader xml:space="preserve">&amp;C </oddHeader>
    <oddFooter xml:space="preserve">&amp;C&amp;"Trebuchet MS,Normale"&amp;11 </oddFooter>
  </headerFooter>
  <ignoredErrors>
    <ignoredError sqref="E48:E50" 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94B71-33B1-43C8-B1D8-30305084DC4B}">
  <sheetPr>
    <pageSetUpPr fitToPage="1"/>
  </sheetPr>
  <dimension ref="B2:H108"/>
  <sheetViews>
    <sheetView showGridLines="0" showWhiteSpace="0" zoomScaleNormal="100" workbookViewId="0"/>
  </sheetViews>
  <sheetFormatPr defaultColWidth="8.140625" defaultRowHeight="15" customHeight="1"/>
  <cols>
    <col min="1" max="1" width="5.5703125" style="10" customWidth="1"/>
    <col min="2" max="2" width="25.7109375" style="10" customWidth="1"/>
    <col min="3" max="4" width="15.7109375" style="10" customWidth="1"/>
    <col min="5" max="5" width="10.7109375" style="10" customWidth="1"/>
    <col min="6" max="7" width="15.7109375" style="10" customWidth="1"/>
    <col min="8" max="8" width="10.7109375" style="10" customWidth="1"/>
    <col min="9" max="12" width="6.7109375" style="10" customWidth="1"/>
    <col min="13" max="16384" width="8.140625" style="10"/>
  </cols>
  <sheetData>
    <row r="2" spans="2:8" s="1" customFormat="1" ht="15" customHeight="1">
      <c r="C2" s="2"/>
      <c r="D2" s="2"/>
      <c r="E2" s="2"/>
      <c r="F2" s="2"/>
      <c r="G2" s="2"/>
      <c r="H2" s="3"/>
    </row>
    <row r="3" spans="2:8" s="1" customFormat="1" ht="15" customHeight="1">
      <c r="C3" s="2"/>
      <c r="D3" s="2"/>
      <c r="E3" s="2"/>
      <c r="F3" s="2"/>
      <c r="G3" s="2"/>
      <c r="H3" s="3"/>
    </row>
    <row r="4" spans="2:8" s="1" customFormat="1" ht="15" customHeight="1">
      <c r="B4" s="4"/>
      <c r="C4" s="2"/>
      <c r="D4" s="2"/>
      <c r="E4" s="2"/>
      <c r="F4" s="2"/>
      <c r="G4" s="2"/>
      <c r="H4" s="3"/>
    </row>
    <row r="5" spans="2:8" s="1" customFormat="1" ht="15" customHeight="1">
      <c r="B5" s="4"/>
      <c r="C5" s="2"/>
      <c r="D5" s="2"/>
      <c r="E5" s="2"/>
      <c r="F5" s="2"/>
      <c r="G5" s="2"/>
      <c r="H5" s="3"/>
    </row>
    <row r="6" spans="2:8" s="1" customFormat="1" ht="15" customHeight="1">
      <c r="B6" s="4"/>
      <c r="C6" s="2"/>
      <c r="D6" s="2"/>
      <c r="E6" s="2"/>
      <c r="F6" s="2"/>
      <c r="G6" s="2"/>
      <c r="H6" s="3"/>
    </row>
    <row r="7" spans="2:8" s="1" customFormat="1" ht="15" customHeight="1">
      <c r="B7" s="5" t="s">
        <v>38</v>
      </c>
      <c r="C7" s="2"/>
      <c r="D7" s="2"/>
      <c r="E7" s="2"/>
      <c r="F7" s="2"/>
      <c r="G7" s="2"/>
      <c r="H7" s="3"/>
    </row>
    <row r="8" spans="2:8" ht="15" customHeight="1">
      <c r="B8" s="6" t="s">
        <v>39</v>
      </c>
      <c r="C8" s="7"/>
      <c r="D8" s="7"/>
      <c r="E8" s="8"/>
      <c r="F8" s="8"/>
      <c r="G8" s="9"/>
    </row>
    <row r="9" spans="2:8" ht="15" customHeight="1">
      <c r="B9" s="11"/>
      <c r="F9" s="12"/>
      <c r="G9" s="12"/>
      <c r="H9" s="13"/>
    </row>
    <row r="10" spans="2:8" ht="15" customHeight="1">
      <c r="B10" s="11"/>
      <c r="C10" s="71" t="s">
        <v>43</v>
      </c>
      <c r="D10" s="71"/>
      <c r="E10" s="71"/>
      <c r="F10" s="71"/>
      <c r="G10" s="71"/>
      <c r="H10" s="71"/>
    </row>
    <row r="11" spans="2:8" ht="15" customHeight="1" thickBot="1">
      <c r="B11" s="11"/>
      <c r="C11" s="66"/>
      <c r="D11" s="66"/>
      <c r="E11" s="66"/>
      <c r="F11" s="66"/>
      <c r="G11" s="66"/>
      <c r="H11" s="66"/>
    </row>
    <row r="12" spans="2:8" ht="15" customHeight="1">
      <c r="B12" s="28"/>
      <c r="C12" s="72" t="s">
        <v>66</v>
      </c>
      <c r="D12" s="73"/>
      <c r="E12" s="64" t="s">
        <v>0</v>
      </c>
      <c r="F12" s="72" t="s">
        <v>67</v>
      </c>
      <c r="G12" s="73"/>
      <c r="H12" s="64" t="s">
        <v>0</v>
      </c>
    </row>
    <row r="13" spans="2:8" ht="15" customHeight="1" thickBot="1">
      <c r="B13" s="28"/>
      <c r="C13" s="69">
        <v>2023</v>
      </c>
      <c r="D13" s="70">
        <v>2022</v>
      </c>
      <c r="E13" s="65" t="s">
        <v>1</v>
      </c>
      <c r="F13" s="69">
        <v>2023</v>
      </c>
      <c r="G13" s="70">
        <v>2022</v>
      </c>
      <c r="H13" s="65" t="s">
        <v>1</v>
      </c>
    </row>
    <row r="14" spans="2:8" s="14" customFormat="1" ht="15" customHeight="1">
      <c r="B14" s="29" t="str">
        <f>'Market (monthly)'!A6</f>
        <v>Austria</v>
      </c>
      <c r="C14" s="30">
        <f>'Market (monthly)'!Q6</f>
        <v>3596</v>
      </c>
      <c r="D14" s="31">
        <f>'Market (monthly)'!R6</f>
        <v>3763</v>
      </c>
      <c r="E14" s="32">
        <f>'Market (monthly)'!S6</f>
        <v>-4.437948445389317</v>
      </c>
      <c r="F14" s="30">
        <f>'Market (year-to-date)'!Q6</f>
        <v>7519</v>
      </c>
      <c r="G14" s="31">
        <f>'Market (year-to-date)'!R6</f>
        <v>7475</v>
      </c>
      <c r="H14" s="32">
        <f>'Market (year-to-date)'!S6</f>
        <v>0.58862876254180596</v>
      </c>
    </row>
    <row r="15" spans="2:8" s="14" customFormat="1" ht="15" customHeight="1">
      <c r="B15" s="33" t="str">
        <f>'Market (monthly)'!A7</f>
        <v>Belgium</v>
      </c>
      <c r="C15" s="34">
        <f>'Market (monthly)'!Q7</f>
        <v>4353</v>
      </c>
      <c r="D15" s="35">
        <f>'Market (monthly)'!R7</f>
        <v>5830</v>
      </c>
      <c r="E15" s="36">
        <f>'Market (monthly)'!S7</f>
        <v>-25.334476843910807</v>
      </c>
      <c r="F15" s="34">
        <f>'Market (year-to-date)'!Q7</f>
        <v>9455</v>
      </c>
      <c r="G15" s="35">
        <f>'Market (year-to-date)'!R7</f>
        <v>12585</v>
      </c>
      <c r="H15" s="36">
        <f>'Market (year-to-date)'!S7</f>
        <v>-24.870878029400078</v>
      </c>
    </row>
    <row r="16" spans="2:8" s="14" customFormat="1" ht="15" customHeight="1">
      <c r="B16" s="33" t="str">
        <f>'Market (monthly)'!A8</f>
        <v>Bulgaria</v>
      </c>
      <c r="C16" s="34">
        <f>'Market (monthly)'!Q8</f>
        <v>575</v>
      </c>
      <c r="D16" s="35">
        <f>'Market (monthly)'!R8</f>
        <v>383</v>
      </c>
      <c r="E16" s="36">
        <f>'Market (monthly)'!S8</f>
        <v>50.130548302872057</v>
      </c>
      <c r="F16" s="34">
        <f>'Market (year-to-date)'!Q8</f>
        <v>994</v>
      </c>
      <c r="G16" s="35">
        <f>'Market (year-to-date)'!R8</f>
        <v>774</v>
      </c>
      <c r="H16" s="36">
        <f>'Market (year-to-date)'!S8</f>
        <v>28.423772609819121</v>
      </c>
    </row>
    <row r="17" spans="2:8" s="14" customFormat="1" ht="15" customHeight="1">
      <c r="B17" s="33" t="str">
        <f>'Market (monthly)'!A9</f>
        <v>Croatia</v>
      </c>
      <c r="C17" s="34">
        <f>'Market (monthly)'!Q9</f>
        <v>733</v>
      </c>
      <c r="D17" s="35">
        <f>'Market (monthly)'!R9</f>
        <v>585</v>
      </c>
      <c r="E17" s="36">
        <f>'Market (monthly)'!S9</f>
        <v>25.299145299145298</v>
      </c>
      <c r="F17" s="34">
        <f>'Market (year-to-date)'!Q9</f>
        <v>1328</v>
      </c>
      <c r="G17" s="35">
        <f>'Market (year-to-date)'!R9</f>
        <v>1203</v>
      </c>
      <c r="H17" s="36">
        <f>'Market (year-to-date)'!S9</f>
        <v>10.390689941812138</v>
      </c>
    </row>
    <row r="18" spans="2:8" s="14" customFormat="1" ht="15" customHeight="1">
      <c r="B18" s="33" t="str">
        <f>'Market (monthly)'!A10</f>
        <v>Cyprus</v>
      </c>
      <c r="C18" s="34">
        <f>'Market (monthly)'!Q10</f>
        <v>30</v>
      </c>
      <c r="D18" s="35">
        <f>'Market (monthly)'!R10</f>
        <v>37</v>
      </c>
      <c r="E18" s="36">
        <f>'Market (monthly)'!S10</f>
        <v>-18.918918918918919</v>
      </c>
      <c r="F18" s="34">
        <f>'Market (year-to-date)'!Q10</f>
        <v>83</v>
      </c>
      <c r="G18" s="35">
        <f>'Market (year-to-date)'!R10</f>
        <v>136</v>
      </c>
      <c r="H18" s="36">
        <f>'Market (year-to-date)'!S10</f>
        <v>-38.970588235294116</v>
      </c>
    </row>
    <row r="19" spans="2:8" s="14" customFormat="1" ht="15" customHeight="1">
      <c r="B19" s="33" t="str">
        <f>'Market (monthly)'!A11</f>
        <v>Czech Republic</v>
      </c>
      <c r="C19" s="34">
        <f>'Market (monthly)'!Q11</f>
        <v>3648</v>
      </c>
      <c r="D19" s="35">
        <f>'Market (monthly)'!R11</f>
        <v>3246</v>
      </c>
      <c r="E19" s="36">
        <f>'Market (monthly)'!S11</f>
        <v>12.384473197781885</v>
      </c>
      <c r="F19" s="34">
        <f>'Market (year-to-date)'!Q11</f>
        <v>7468</v>
      </c>
      <c r="G19" s="35">
        <f>'Market (year-to-date)'!R11</f>
        <v>7960</v>
      </c>
      <c r="H19" s="36">
        <f>'Market (year-to-date)'!S11</f>
        <v>-6.1809045226130657</v>
      </c>
    </row>
    <row r="20" spans="2:8" s="14" customFormat="1" ht="15" customHeight="1">
      <c r="B20" s="33" t="str">
        <f>'Market (monthly)'!A12</f>
        <v>Denmark</v>
      </c>
      <c r="C20" s="34">
        <f>'Market (monthly)'!Q12</f>
        <v>474</v>
      </c>
      <c r="D20" s="35">
        <f>'Market (monthly)'!R12</f>
        <v>726</v>
      </c>
      <c r="E20" s="36">
        <f>'Market (monthly)'!S12</f>
        <v>-34.710743801652896</v>
      </c>
      <c r="F20" s="34">
        <f>'Market (year-to-date)'!Q12</f>
        <v>907</v>
      </c>
      <c r="G20" s="35">
        <f>'Market (year-to-date)'!R12</f>
        <v>1326</v>
      </c>
      <c r="H20" s="36">
        <f>'Market (year-to-date)'!S12</f>
        <v>-31.598793363499244</v>
      </c>
    </row>
    <row r="21" spans="2:8" s="14" customFormat="1" ht="15" customHeight="1">
      <c r="B21" s="33" t="str">
        <f>'Market (monthly)'!A13</f>
        <v>Estonia</v>
      </c>
      <c r="C21" s="34">
        <f>'Market (monthly)'!Q13</f>
        <v>220</v>
      </c>
      <c r="D21" s="35">
        <f>'Market (monthly)'!R13</f>
        <v>233</v>
      </c>
      <c r="E21" s="36">
        <f>'Market (monthly)'!S13</f>
        <v>-5.5793991416309012</v>
      </c>
      <c r="F21" s="34">
        <f>'Market (year-to-date)'!Q13</f>
        <v>423</v>
      </c>
      <c r="G21" s="35">
        <f>'Market (year-to-date)'!R13</f>
        <v>534</v>
      </c>
      <c r="H21" s="36">
        <f>'Market (year-to-date)'!S13</f>
        <v>-20.786516853932586</v>
      </c>
    </row>
    <row r="22" spans="2:8" s="14" customFormat="1" ht="15" customHeight="1">
      <c r="B22" s="37" t="str">
        <f>'Market (monthly)'!A14</f>
        <v>Finland</v>
      </c>
      <c r="C22" s="38">
        <f>'Market (monthly)'!Q14</f>
        <v>306</v>
      </c>
      <c r="D22" s="39">
        <f>'Market (monthly)'!R14</f>
        <v>410</v>
      </c>
      <c r="E22" s="40">
        <f>'Market (monthly)'!S14</f>
        <v>-25.365853658536587</v>
      </c>
      <c r="F22" s="38">
        <f>'Market (year-to-date)'!Q14</f>
        <v>618</v>
      </c>
      <c r="G22" s="39">
        <f>'Market (year-to-date)'!R14</f>
        <v>890</v>
      </c>
      <c r="H22" s="40">
        <f>'Market (year-to-date)'!S14</f>
        <v>-30.561797752808989</v>
      </c>
    </row>
    <row r="23" spans="2:8" s="14" customFormat="1" ht="15" customHeight="1">
      <c r="B23" s="33" t="str">
        <f>'Market (monthly)'!A15</f>
        <v>France</v>
      </c>
      <c r="C23" s="34">
        <f>'Market (monthly)'!Q15</f>
        <v>14714</v>
      </c>
      <c r="D23" s="35">
        <f>'Market (monthly)'!R15</f>
        <v>20271</v>
      </c>
      <c r="E23" s="36">
        <f>'Market (monthly)'!S15</f>
        <v>-27.413546445661289</v>
      </c>
      <c r="F23" s="34">
        <f>'Market (year-to-date)'!Q15</f>
        <v>27266</v>
      </c>
      <c r="G23" s="35">
        <f>'Market (year-to-date)'!R15</f>
        <v>39127</v>
      </c>
      <c r="H23" s="36">
        <f>'Market (year-to-date)'!S15</f>
        <v>-30.31410534924732</v>
      </c>
    </row>
    <row r="24" spans="2:8" s="14" customFormat="1" ht="15" customHeight="1">
      <c r="B24" s="33" t="str">
        <f>'Market (monthly)'!A16</f>
        <v>Germany</v>
      </c>
      <c r="C24" s="34">
        <f>'Market (monthly)'!Q16</f>
        <v>38433</v>
      </c>
      <c r="D24" s="35">
        <f>'Market (monthly)'!R16</f>
        <v>41471</v>
      </c>
      <c r="E24" s="36">
        <f>'Market (monthly)'!S16</f>
        <v>-7.3256010224011963</v>
      </c>
      <c r="F24" s="34">
        <f>'Market (year-to-date)'!Q16</f>
        <v>77663</v>
      </c>
      <c r="G24" s="35">
        <f>'Market (year-to-date)'!R16</f>
        <v>81184</v>
      </c>
      <c r="H24" s="36">
        <f>'Market (year-to-date)'!S16</f>
        <v>-4.3370614899487583</v>
      </c>
    </row>
    <row r="25" spans="2:8" s="14" customFormat="1" ht="15" customHeight="1">
      <c r="B25" s="33" t="str">
        <f>'Market (monthly)'!A17</f>
        <v>Greece</v>
      </c>
      <c r="C25" s="34">
        <f>'Market (monthly)'!Q17</f>
        <v>1909</v>
      </c>
      <c r="D25" s="35">
        <f>'Market (monthly)'!R17</f>
        <v>1385</v>
      </c>
      <c r="E25" s="36">
        <f>'Market (monthly)'!S17</f>
        <v>37.833935018050539</v>
      </c>
      <c r="F25" s="34">
        <f>'Market (year-to-date)'!Q17</f>
        <v>3997</v>
      </c>
      <c r="G25" s="35">
        <f>'Market (year-to-date)'!R17</f>
        <v>2182</v>
      </c>
      <c r="H25" s="36">
        <f>'Market (year-to-date)'!S17</f>
        <v>83.180568285976165</v>
      </c>
    </row>
    <row r="26" spans="2:8" s="14" customFormat="1" ht="15" customHeight="1">
      <c r="B26" s="33" t="str">
        <f>'Market (monthly)'!A18</f>
        <v>Hungary</v>
      </c>
      <c r="C26" s="34">
        <f>'Market (monthly)'!Q18</f>
        <v>1035</v>
      </c>
      <c r="D26" s="35">
        <f>'Market (monthly)'!R18</f>
        <v>1157</v>
      </c>
      <c r="E26" s="36">
        <f>'Market (monthly)'!S18</f>
        <v>-10.544511668107173</v>
      </c>
      <c r="F26" s="34">
        <f>'Market (year-to-date)'!Q18</f>
        <v>1909</v>
      </c>
      <c r="G26" s="35">
        <f>'Market (year-to-date)'!R18</f>
        <v>2031</v>
      </c>
      <c r="H26" s="36">
        <f>'Market (year-to-date)'!S18</f>
        <v>-6.0068931560807481</v>
      </c>
    </row>
    <row r="27" spans="2:8" s="14" customFormat="1" ht="15" customHeight="1">
      <c r="B27" s="33" t="str">
        <f>'Market (monthly)'!A19</f>
        <v>Ireland</v>
      </c>
      <c r="C27" s="34">
        <f>'Market (monthly)'!Q19</f>
        <v>3194</v>
      </c>
      <c r="D27" s="35">
        <f>'Market (monthly)'!R19</f>
        <v>3954</v>
      </c>
      <c r="E27" s="36">
        <f>'Market (monthly)'!S19</f>
        <v>-19.221041982802227</v>
      </c>
      <c r="F27" s="34">
        <f>'Market (year-to-date)'!Q19</f>
        <v>9430</v>
      </c>
      <c r="G27" s="35">
        <f>'Market (year-to-date)'!R19</f>
        <v>9571</v>
      </c>
      <c r="H27" s="36">
        <f>'Market (year-to-date)'!S19</f>
        <v>-1.4732002925504128</v>
      </c>
    </row>
    <row r="28" spans="2:8" s="14" customFormat="1" ht="15" customHeight="1">
      <c r="B28" s="33" t="str">
        <f>'Market (monthly)'!A20</f>
        <v>Italy</v>
      </c>
      <c r="C28" s="34">
        <f>'Market (monthly)'!Q20</f>
        <v>24303</v>
      </c>
      <c r="D28" s="35">
        <f>'Market (monthly)'!R20</f>
        <v>23777</v>
      </c>
      <c r="E28" s="36">
        <f>'Market (monthly)'!S20</f>
        <v>2.2122218951087183</v>
      </c>
      <c r="F28" s="34">
        <f>'Market (year-to-date)'!Q20</f>
        <v>48508</v>
      </c>
      <c r="G28" s="35">
        <f>'Market (year-to-date)'!R20</f>
        <v>43709</v>
      </c>
      <c r="H28" s="36">
        <f>'Market (year-to-date)'!S20</f>
        <v>10.979432153561051</v>
      </c>
    </row>
    <row r="29" spans="2:8" s="14" customFormat="1" ht="15" customHeight="1">
      <c r="B29" s="33" t="str">
        <f>'Market (monthly)'!A21</f>
        <v>Latvia</v>
      </c>
      <c r="C29" s="34">
        <f>'Market (monthly)'!Q21</f>
        <v>256</v>
      </c>
      <c r="D29" s="35">
        <f>'Market (monthly)'!R21</f>
        <v>211</v>
      </c>
      <c r="E29" s="36">
        <f>'Market (monthly)'!S21</f>
        <v>21.327014218009481</v>
      </c>
      <c r="F29" s="34">
        <f>'Market (year-to-date)'!Q21</f>
        <v>495</v>
      </c>
      <c r="G29" s="35">
        <f>'Market (year-to-date)'!R21</f>
        <v>436</v>
      </c>
      <c r="H29" s="36">
        <f>'Market (year-to-date)'!S21</f>
        <v>13.532110091743119</v>
      </c>
    </row>
    <row r="30" spans="2:8" s="14" customFormat="1" ht="15" customHeight="1">
      <c r="B30" s="33" t="str">
        <f>'Market (monthly)'!A22</f>
        <v>Lithuania</v>
      </c>
      <c r="C30" s="34">
        <f>'Market (monthly)'!Q22</f>
        <v>178</v>
      </c>
      <c r="D30" s="35">
        <f>'Market (monthly)'!R22</f>
        <v>263</v>
      </c>
      <c r="E30" s="36">
        <f>'Market (monthly)'!S22</f>
        <v>-32.319391634980988</v>
      </c>
      <c r="F30" s="34">
        <f>'Market (year-to-date)'!Q22</f>
        <v>413</v>
      </c>
      <c r="G30" s="35">
        <f>'Market (year-to-date)'!R22</f>
        <v>598</v>
      </c>
      <c r="H30" s="36">
        <f>'Market (year-to-date)'!S22</f>
        <v>-30.936454849498329</v>
      </c>
    </row>
    <row r="31" spans="2:8" s="14" customFormat="1" ht="15" customHeight="1">
      <c r="B31" s="33" t="str">
        <f>'Market (monthly)'!A23</f>
        <v>Luxembourg</v>
      </c>
      <c r="C31" s="34">
        <f>'Market (monthly)'!Q23</f>
        <v>781</v>
      </c>
      <c r="D31" s="35">
        <f>'Market (monthly)'!R23</f>
        <v>892</v>
      </c>
      <c r="E31" s="36">
        <f>'Market (monthly)'!S23</f>
        <v>-12.443946188340806</v>
      </c>
      <c r="F31" s="34">
        <f>'Market (year-to-date)'!Q23</f>
        <v>1574</v>
      </c>
      <c r="G31" s="35">
        <f>'Market (year-to-date)'!R23</f>
        <v>1725</v>
      </c>
      <c r="H31" s="36">
        <f>'Market (year-to-date)'!S23</f>
        <v>-8.7536231884057969</v>
      </c>
    </row>
    <row r="32" spans="2:8" s="14" customFormat="1" ht="15" customHeight="1">
      <c r="B32" s="33" t="str">
        <f>'Market (monthly)'!A24</f>
        <v>Malta</v>
      </c>
      <c r="C32" s="34">
        <f>'Market (monthly)'!Q24</f>
        <v>37</v>
      </c>
      <c r="D32" s="35">
        <f>'Market (monthly)'!R24</f>
        <v>17</v>
      </c>
      <c r="E32" s="36">
        <f>'Market (monthly)'!S24</f>
        <v>117.64705882352942</v>
      </c>
      <c r="F32" s="34">
        <f>'Market (year-to-date)'!Q24</f>
        <v>78</v>
      </c>
      <c r="G32" s="35">
        <f>'Market (year-to-date)'!R24</f>
        <v>30</v>
      </c>
      <c r="H32" s="36">
        <f>'Market (year-to-date)'!S24</f>
        <v>160</v>
      </c>
    </row>
    <row r="33" spans="2:8" s="14" customFormat="1" ht="15" customHeight="1">
      <c r="B33" s="33" t="str">
        <f>'Market (monthly)'!A25</f>
        <v>Netherlands</v>
      </c>
      <c r="C33" s="34">
        <f>'Market (monthly)'!Q25</f>
        <v>330</v>
      </c>
      <c r="D33" s="41">
        <f>'Market (monthly)'!R25</f>
        <v>357</v>
      </c>
      <c r="E33" s="36">
        <f>'Market (monthly)'!S25</f>
        <v>-7.5630252100840334</v>
      </c>
      <c r="F33" s="34">
        <f>'Market (year-to-date)'!Q25</f>
        <v>673</v>
      </c>
      <c r="G33" s="41">
        <f>'Market (year-to-date)'!R25</f>
        <v>885</v>
      </c>
      <c r="H33" s="36">
        <f>'Market (year-to-date)'!S25</f>
        <v>-23.954802259887007</v>
      </c>
    </row>
    <row r="34" spans="2:8" s="14" customFormat="1" ht="15" customHeight="1">
      <c r="B34" s="33" t="str">
        <f>'Market (monthly)'!A26</f>
        <v>Poland</v>
      </c>
      <c r="C34" s="34">
        <f>'Market (monthly)'!Q26</f>
        <v>3524</v>
      </c>
      <c r="D34" s="35">
        <f>'Market (monthly)'!R26</f>
        <v>2965</v>
      </c>
      <c r="E34" s="36">
        <f>'Market (monthly)'!S26</f>
        <v>18.853288364249579</v>
      </c>
      <c r="F34" s="34">
        <f>'Market (year-to-date)'!Q26</f>
        <v>6767</v>
      </c>
      <c r="G34" s="35">
        <f>'Market (year-to-date)'!R26</f>
        <v>5580</v>
      </c>
      <c r="H34" s="36">
        <f>'Market (year-to-date)'!S26</f>
        <v>21.272401433691755</v>
      </c>
    </row>
    <row r="35" spans="2:8" s="14" customFormat="1" ht="15" customHeight="1">
      <c r="B35" s="33" t="str">
        <f>'Market (monthly)'!A27</f>
        <v>Portugal</v>
      </c>
      <c r="C35" s="34">
        <f>'Market (monthly)'!Q27</f>
        <v>2523</v>
      </c>
      <c r="D35" s="41">
        <f>'Market (monthly)'!R27</f>
        <v>2621</v>
      </c>
      <c r="E35" s="36">
        <f>'Market (monthly)'!S27</f>
        <v>-3.7390309042350243</v>
      </c>
      <c r="F35" s="34">
        <f>'Market (year-to-date)'!Q27</f>
        <v>4942</v>
      </c>
      <c r="G35" s="41">
        <f>'Market (year-to-date)'!R27</f>
        <v>4587</v>
      </c>
      <c r="H35" s="36">
        <f>'Market (year-to-date)'!S27</f>
        <v>7.7392631349465875</v>
      </c>
    </row>
    <row r="36" spans="2:8" s="14" customFormat="1" ht="15" customHeight="1">
      <c r="B36" s="33" t="str">
        <f>'Market (monthly)'!A28</f>
        <v>Romania</v>
      </c>
      <c r="C36" s="34">
        <f>'Market (monthly)'!Q28</f>
        <v>1400</v>
      </c>
      <c r="D36" s="35">
        <f>'Market (monthly)'!R28</f>
        <v>1310</v>
      </c>
      <c r="E36" s="36">
        <f>'Market (monthly)'!S28</f>
        <v>6.8702290076335881</v>
      </c>
      <c r="F36" s="34">
        <f>'Market (year-to-date)'!Q28</f>
        <v>2691</v>
      </c>
      <c r="G36" s="35">
        <f>'Market (year-to-date)'!R28</f>
        <v>2428</v>
      </c>
      <c r="H36" s="36">
        <f>'Market (year-to-date)'!S28</f>
        <v>10.831960461285007</v>
      </c>
    </row>
    <row r="37" spans="2:8" s="14" customFormat="1" ht="15" customHeight="1">
      <c r="B37" s="33" t="str">
        <f>'Market (monthly)'!A29</f>
        <v>Slovakia</v>
      </c>
      <c r="C37" s="34">
        <f>'Market (monthly)'!Q29</f>
        <v>1042</v>
      </c>
      <c r="D37" s="35">
        <f>'Market (monthly)'!R29</f>
        <v>929</v>
      </c>
      <c r="E37" s="36">
        <f>'Market (monthly)'!S29</f>
        <v>12.16361679224973</v>
      </c>
      <c r="F37" s="34">
        <f>'Market (year-to-date)'!Q29</f>
        <v>2138</v>
      </c>
      <c r="G37" s="35">
        <f>'Market (year-to-date)'!R29</f>
        <v>1993</v>
      </c>
      <c r="H37" s="36">
        <f>'Market (year-to-date)'!S29</f>
        <v>7.2754641244355236</v>
      </c>
    </row>
    <row r="38" spans="2:8" s="14" customFormat="1" ht="15" customHeight="1">
      <c r="B38" s="42" t="str">
        <f>'Market (monthly)'!A30</f>
        <v>Slovenia</v>
      </c>
      <c r="C38" s="34">
        <f>'Market (monthly)'!Q30</f>
        <v>609</v>
      </c>
      <c r="D38" s="41">
        <f>'Market (monthly)'!R30</f>
        <v>609</v>
      </c>
      <c r="E38" s="36">
        <f>'Market (monthly)'!S30</f>
        <v>0</v>
      </c>
      <c r="F38" s="34">
        <f>'Market (year-to-date)'!Q30</f>
        <v>1390</v>
      </c>
      <c r="G38" s="35">
        <f>'Market (year-to-date)'!R30</f>
        <v>1377</v>
      </c>
      <c r="H38" s="36">
        <f>'Market (year-to-date)'!S30</f>
        <v>0.94408133623819901</v>
      </c>
    </row>
    <row r="39" spans="2:8" s="14" customFormat="1" ht="15" customHeight="1">
      <c r="B39" s="43" t="str">
        <f>'Market (monthly)'!A31</f>
        <v>Spain</v>
      </c>
      <c r="C39" s="41">
        <f>'Market (monthly)'!Q31</f>
        <v>10041</v>
      </c>
      <c r="D39" s="35">
        <f>'Market (monthly)'!R31</f>
        <v>11095</v>
      </c>
      <c r="E39" s="36">
        <f>'Market (monthly)'!S31</f>
        <v>-9.4997746732762511</v>
      </c>
      <c r="F39" s="41">
        <f>'Market (year-to-date)'!Q31</f>
        <v>18451</v>
      </c>
      <c r="G39" s="35">
        <f>'Market (year-to-date)'!R31</f>
        <v>18162</v>
      </c>
      <c r="H39" s="36">
        <f>'Market (year-to-date)'!S31</f>
        <v>1.5912344455456449</v>
      </c>
    </row>
    <row r="40" spans="2:8" s="14" customFormat="1" ht="15" customHeight="1">
      <c r="B40" s="43" t="str">
        <f>'Market (monthly)'!A32</f>
        <v>Sweden</v>
      </c>
      <c r="C40" s="41">
        <f>'Market (monthly)'!Q32</f>
        <v>2004</v>
      </c>
      <c r="D40" s="35">
        <f>'Market (monthly)'!R32</f>
        <v>2846</v>
      </c>
      <c r="E40" s="36">
        <f>'Market (monthly)'!S32</f>
        <v>-29.585382993675335</v>
      </c>
      <c r="F40" s="41">
        <f>'Market (year-to-date)'!Q32</f>
        <v>3642</v>
      </c>
      <c r="G40" s="35">
        <f>'Market (year-to-date)'!R32</f>
        <v>5411</v>
      </c>
      <c r="H40" s="36">
        <f>'Market (year-to-date)'!S32</f>
        <v>-32.692663093698023</v>
      </c>
    </row>
    <row r="41" spans="2:8" s="14" customFormat="1" ht="15" customHeight="1">
      <c r="B41" s="44" t="str">
        <f>'Market (monthly)'!A33</f>
        <v>EUROPEAN UNION</v>
      </c>
      <c r="C41" s="45">
        <f>'Market (monthly)'!Q33</f>
        <v>120248</v>
      </c>
      <c r="D41" s="46">
        <f>'Market (monthly)'!R33</f>
        <v>131343</v>
      </c>
      <c r="E41" s="47">
        <f>'Market (monthly)'!S33</f>
        <v>-8.447347784046352</v>
      </c>
      <c r="F41" s="45">
        <f>'Market (year-to-date)'!Q33</f>
        <v>240822</v>
      </c>
      <c r="G41" s="46">
        <f>'Market (year-to-date)'!R33</f>
        <v>253899</v>
      </c>
      <c r="H41" s="47">
        <f>'Market (year-to-date)'!S33</f>
        <v>-5.1504732196660878</v>
      </c>
    </row>
    <row r="42" spans="2:8" s="14" customFormat="1" ht="15" customHeight="1">
      <c r="B42" s="52" t="str">
        <f>'Market (monthly)'!A34</f>
        <v>Iceland</v>
      </c>
      <c r="C42" s="53">
        <f>'Market (monthly)'!Q34</f>
        <v>98</v>
      </c>
      <c r="D42" s="39">
        <f>'Market (monthly)'!R34</f>
        <v>88</v>
      </c>
      <c r="E42" s="40">
        <f>'Market (monthly)'!S34</f>
        <v>11.363636363636363</v>
      </c>
      <c r="F42" s="53">
        <f>'Market (year-to-date)'!Q34</f>
        <v>247</v>
      </c>
      <c r="G42" s="39">
        <f>'Market (year-to-date)'!R34</f>
        <v>169</v>
      </c>
      <c r="H42" s="40">
        <f>'Market (year-to-date)'!S34</f>
        <v>46.153846153846153</v>
      </c>
    </row>
    <row r="43" spans="2:8" s="14" customFormat="1" ht="15" customHeight="1">
      <c r="B43" s="52" t="str">
        <f>'Market (monthly)'!A35</f>
        <v>Norway</v>
      </c>
      <c r="C43" s="53">
        <f>'Market (monthly)'!Q35</f>
        <v>221</v>
      </c>
      <c r="D43" s="39">
        <f>'Market (monthly)'!R35</f>
        <v>379</v>
      </c>
      <c r="E43" s="40">
        <f>'Market (monthly)'!S35</f>
        <v>-41.688654353562008</v>
      </c>
      <c r="F43" s="53">
        <f>'Market (year-to-date)'!Q35</f>
        <v>363</v>
      </c>
      <c r="G43" s="39">
        <f>'Market (year-to-date)'!R35</f>
        <v>591</v>
      </c>
      <c r="H43" s="40">
        <f>'Market (year-to-date)'!S35</f>
        <v>-38.578680203045685</v>
      </c>
    </row>
    <row r="44" spans="2:8" s="14" customFormat="1" ht="15" customHeight="1">
      <c r="B44" s="37" t="str">
        <f>'Market (monthly)'!A36</f>
        <v>Switzerland</v>
      </c>
      <c r="C44" s="38">
        <f>'Market (monthly)'!Q36</f>
        <v>1610</v>
      </c>
      <c r="D44" s="39">
        <f>'Market (monthly)'!R36</f>
        <v>2125</v>
      </c>
      <c r="E44" s="40">
        <f>'Market (monthly)'!S36</f>
        <v>-24.235294117647058</v>
      </c>
      <c r="F44" s="53">
        <f>'Market (year-to-date)'!Q36</f>
        <v>3238</v>
      </c>
      <c r="G44" s="39">
        <f>'Market (year-to-date)'!R36</f>
        <v>4153</v>
      </c>
      <c r="H44" s="40">
        <f>'Market (year-to-date)'!S36</f>
        <v>-22.032265831928726</v>
      </c>
    </row>
    <row r="45" spans="2:8" s="14" customFormat="1" ht="15" customHeight="1">
      <c r="B45" s="44" t="str">
        <f>'Market (monthly)'!A37</f>
        <v>EFTA</v>
      </c>
      <c r="C45" s="54">
        <f>'Market (monthly)'!Q37</f>
        <v>1929</v>
      </c>
      <c r="D45" s="55">
        <f>'Market (monthly)'!R37</f>
        <v>2592</v>
      </c>
      <c r="E45" s="47">
        <f>'Market (monthly)'!S37</f>
        <v>-25.578703703703702</v>
      </c>
      <c r="F45" s="54">
        <f>'Market (year-to-date)'!Q37</f>
        <v>3848</v>
      </c>
      <c r="G45" s="55">
        <f>'Market (year-to-date)'!R37</f>
        <v>4913</v>
      </c>
      <c r="H45" s="47">
        <f>'Market (year-to-date)'!S37</f>
        <v>-21.677182983920211</v>
      </c>
    </row>
    <row r="46" spans="2:8" s="14" customFormat="1" ht="15" customHeight="1">
      <c r="B46" s="56" t="str">
        <f>'Market (monthly)'!A38</f>
        <v>United Kingdom</v>
      </c>
      <c r="C46" s="53">
        <f>'Market (monthly)'!Q38</f>
        <v>3348</v>
      </c>
      <c r="D46" s="39">
        <f>'Market (monthly)'!R38</f>
        <v>3922</v>
      </c>
      <c r="E46" s="57">
        <f>'Market (monthly)'!S38</f>
        <v>-14.63539010708822</v>
      </c>
      <c r="F46" s="53">
        <f>'Market (year-to-date)'!Q38</f>
        <v>8628</v>
      </c>
      <c r="G46" s="39">
        <f>'Market (year-to-date)'!R38</f>
        <v>9930</v>
      </c>
      <c r="H46" s="57">
        <f>'Market (year-to-date)'!S38</f>
        <v>-13.111782477341391</v>
      </c>
    </row>
    <row r="47" spans="2:8" s="15" customFormat="1" ht="15" customHeight="1">
      <c r="B47" s="44" t="str">
        <f>'Market (monthly)'!A39</f>
        <v>EU + EFTA + UK</v>
      </c>
      <c r="C47" s="45">
        <f>'Market (monthly)'!Q39</f>
        <v>125525</v>
      </c>
      <c r="D47" s="46">
        <f>'Market (monthly)'!R39</f>
        <v>137857</v>
      </c>
      <c r="E47" s="58">
        <f>'Market (monthly)'!S39</f>
        <v>-8.9455014979290137</v>
      </c>
      <c r="F47" s="59">
        <f>'Market (year-to-date)'!Q39</f>
        <v>253298</v>
      </c>
      <c r="G47" s="46">
        <f>'Market (year-to-date)'!R39</f>
        <v>268742</v>
      </c>
      <c r="H47" s="58">
        <f>'Market (year-to-date)'!S39</f>
        <v>-5.7467757179748604</v>
      </c>
    </row>
    <row r="48" spans="2:8" s="14" customFormat="1" ht="15" customHeight="1">
      <c r="B48" s="48" t="s">
        <v>4</v>
      </c>
      <c r="C48" s="49">
        <f>C14+C15+C20+C22+C23+C24+C25+C27+C28+C31+C33+C35+C39+C40</f>
        <v>106961</v>
      </c>
      <c r="D48" s="50">
        <f t="shared" ref="D48:H48" si="0">D14+D15+D20+D22+D23+D24+D25+D27+D28+D31+D33+D35+D39+D40</f>
        <v>119398</v>
      </c>
      <c r="E48" s="51">
        <f>(C48/D48-1)*100</f>
        <v>-10.416422385634604</v>
      </c>
      <c r="F48" s="49">
        <f t="shared" si="0"/>
        <v>214645</v>
      </c>
      <c r="G48" s="50">
        <f t="shared" si="0"/>
        <v>228819</v>
      </c>
      <c r="H48" s="51">
        <f>(F48/G48-1)*100</f>
        <v>-6.1944156735236122</v>
      </c>
    </row>
    <row r="49" spans="2:8" s="16" customFormat="1" ht="15" customHeight="1">
      <c r="B49" s="48" t="s">
        <v>68</v>
      </c>
      <c r="C49" s="49">
        <f>+C16+C17+C18+C19+C21+C26+C29+C30+C32+C34+C36+C37+C38</f>
        <v>13287</v>
      </c>
      <c r="D49" s="50">
        <f t="shared" ref="D49:H49" si="1">+D16+D17+D18+D19+D21+D26+D29+D30+D32+D34+D36+D37+D38</f>
        <v>11945</v>
      </c>
      <c r="E49" s="51">
        <f t="shared" ref="E49:E50" si="2">(C49/D49-1)*100</f>
        <v>11.234826287149424</v>
      </c>
      <c r="F49" s="49">
        <f t="shared" si="1"/>
        <v>26177</v>
      </c>
      <c r="G49" s="50">
        <f t="shared" si="1"/>
        <v>25080</v>
      </c>
      <c r="H49" s="51">
        <f t="shared" ref="H49:H50" si="3">(F49/G49-1)*100</f>
        <v>4.3740031897926634</v>
      </c>
    </row>
    <row r="50" spans="2:8" s="21" customFormat="1" ht="15" customHeight="1" thickBot="1">
      <c r="B50" s="60" t="s">
        <v>32</v>
      </c>
      <c r="C50" s="61">
        <f>C45+C46+C48</f>
        <v>112238</v>
      </c>
      <c r="D50" s="62">
        <f t="shared" ref="D50:H50" si="4">D45+D46+D48</f>
        <v>125912</v>
      </c>
      <c r="E50" s="63">
        <f t="shared" si="2"/>
        <v>-10.859965690323403</v>
      </c>
      <c r="F50" s="61">
        <f t="shared" si="4"/>
        <v>227121</v>
      </c>
      <c r="G50" s="62">
        <f t="shared" si="4"/>
        <v>243662</v>
      </c>
      <c r="H50" s="63">
        <f t="shared" si="3"/>
        <v>-6.7885021053754819</v>
      </c>
    </row>
    <row r="51" spans="2:8" s="21" customFormat="1" ht="15" customHeight="1">
      <c r="B51" s="16"/>
      <c r="C51" s="16"/>
      <c r="D51" s="16"/>
      <c r="E51" s="16"/>
      <c r="F51" s="16"/>
      <c r="G51" s="16"/>
      <c r="H51" s="16"/>
    </row>
    <row r="52" spans="2:8" s="21" customFormat="1" ht="15" customHeight="1">
      <c r="B52" s="17" t="s">
        <v>35</v>
      </c>
      <c r="C52" s="18"/>
      <c r="D52" s="18"/>
      <c r="E52" s="18"/>
      <c r="F52" s="19"/>
      <c r="G52" s="20"/>
      <c r="H52" s="68" t="s">
        <v>41</v>
      </c>
    </row>
    <row r="53" spans="2:8" s="21" customFormat="1" ht="15" customHeight="1">
      <c r="B53" s="18"/>
      <c r="C53" s="18"/>
      <c r="D53" s="18"/>
      <c r="F53" s="22"/>
      <c r="G53" s="23"/>
    </row>
    <row r="54" spans="2:8" s="21" customFormat="1" ht="15" customHeight="1">
      <c r="B54" s="18"/>
      <c r="C54" s="18"/>
      <c r="D54" s="18"/>
      <c r="F54" s="23"/>
      <c r="H54" s="68"/>
    </row>
    <row r="55" spans="2:8" s="21" customFormat="1" ht="15" customHeight="1">
      <c r="B55" s="24"/>
      <c r="C55" s="18"/>
      <c r="D55" s="18"/>
      <c r="E55" s="18"/>
      <c r="F55" s="25"/>
      <c r="G55" s="23"/>
      <c r="H55" s="23"/>
    </row>
    <row r="56" spans="2:8" s="21" customFormat="1" ht="15" customHeight="1">
      <c r="G56" s="26"/>
      <c r="H56" s="26"/>
    </row>
    <row r="57" spans="2:8" s="21" customFormat="1" ht="15" customHeight="1"/>
    <row r="58" spans="2:8" s="21" customFormat="1" ht="15" customHeight="1"/>
    <row r="59" spans="2:8" s="21" customFormat="1" ht="15" customHeight="1"/>
    <row r="60" spans="2:8" s="14" customFormat="1" ht="15" customHeight="1">
      <c r="B60" s="21"/>
      <c r="C60" s="21"/>
      <c r="D60" s="21"/>
      <c r="E60" s="21"/>
      <c r="F60" s="21"/>
      <c r="G60" s="21"/>
      <c r="H60" s="21"/>
    </row>
    <row r="61" spans="2:8" s="14" customFormat="1" ht="15" customHeight="1">
      <c r="B61" s="27"/>
      <c r="C61" s="27"/>
      <c r="D61" s="27"/>
      <c r="E61" s="27"/>
      <c r="F61" s="27"/>
      <c r="G61" s="27"/>
      <c r="H61" s="27"/>
    </row>
    <row r="62" spans="2:8" s="14" customFormat="1" ht="15" customHeight="1">
      <c r="B62" s="27"/>
      <c r="C62" s="27"/>
      <c r="D62" s="27"/>
      <c r="E62" s="27"/>
      <c r="F62" s="27"/>
      <c r="G62" s="27"/>
      <c r="H62" s="27"/>
    </row>
    <row r="63" spans="2:8" s="14" customFormat="1" ht="15" customHeight="1">
      <c r="B63" s="27"/>
      <c r="C63" s="27"/>
      <c r="D63" s="27"/>
      <c r="E63" s="27"/>
      <c r="F63" s="27"/>
      <c r="G63" s="27"/>
      <c r="H63" s="27"/>
    </row>
    <row r="64" spans="2:8" s="14" customFormat="1" ht="15" customHeight="1">
      <c r="B64" s="27"/>
      <c r="C64" s="27"/>
      <c r="D64" s="27"/>
      <c r="E64" s="27"/>
      <c r="F64" s="27"/>
      <c r="G64" s="27"/>
      <c r="H64" s="27"/>
    </row>
    <row r="65" spans="2:8" s="14" customFormat="1" ht="15" customHeight="1">
      <c r="B65" s="27"/>
      <c r="C65" s="27"/>
      <c r="D65" s="27"/>
      <c r="E65" s="27"/>
      <c r="F65" s="27"/>
      <c r="G65" s="27"/>
      <c r="H65" s="27"/>
    </row>
    <row r="66" spans="2:8" s="14" customFormat="1" ht="15" customHeight="1">
      <c r="B66" s="27"/>
      <c r="C66" s="27"/>
      <c r="D66" s="27"/>
      <c r="E66" s="27"/>
      <c r="F66" s="27"/>
      <c r="G66" s="27"/>
      <c r="H66" s="27"/>
    </row>
    <row r="67" spans="2:8" s="14" customFormat="1" ht="15" customHeight="1">
      <c r="B67" s="27"/>
      <c r="C67" s="27"/>
      <c r="D67" s="27"/>
      <c r="E67" s="27"/>
      <c r="F67" s="27"/>
      <c r="G67" s="27"/>
      <c r="H67" s="27"/>
    </row>
    <row r="68" spans="2:8" s="14" customFormat="1" ht="15" customHeight="1">
      <c r="B68" s="27"/>
      <c r="C68" s="27"/>
      <c r="D68" s="27"/>
      <c r="E68" s="27"/>
      <c r="F68" s="27"/>
      <c r="G68" s="27"/>
      <c r="H68" s="27"/>
    </row>
    <row r="69" spans="2:8" s="14" customFormat="1" ht="15" customHeight="1">
      <c r="B69" s="27"/>
      <c r="C69" s="27"/>
      <c r="D69" s="27"/>
      <c r="E69" s="27"/>
      <c r="F69" s="27"/>
      <c r="G69" s="27"/>
      <c r="H69" s="27"/>
    </row>
    <row r="70" spans="2:8" s="14" customFormat="1" ht="15" customHeight="1">
      <c r="B70" s="27"/>
      <c r="C70" s="27"/>
      <c r="D70" s="27"/>
      <c r="E70" s="27"/>
      <c r="F70" s="27"/>
      <c r="G70" s="27"/>
      <c r="H70" s="27"/>
    </row>
    <row r="71" spans="2:8" s="14" customFormat="1" ht="15" customHeight="1">
      <c r="B71" s="27"/>
      <c r="C71" s="27"/>
      <c r="D71" s="27"/>
      <c r="E71" s="27"/>
      <c r="F71" s="27"/>
      <c r="G71" s="27"/>
      <c r="H71" s="27"/>
    </row>
    <row r="72" spans="2:8" s="14" customFormat="1" ht="15" customHeight="1">
      <c r="B72" s="27"/>
      <c r="C72" s="27"/>
      <c r="D72" s="27"/>
      <c r="E72" s="27"/>
      <c r="F72" s="27"/>
      <c r="G72" s="27"/>
      <c r="H72" s="27"/>
    </row>
    <row r="73" spans="2:8" s="14" customFormat="1" ht="15" customHeight="1">
      <c r="B73" s="27"/>
      <c r="C73" s="27"/>
      <c r="D73" s="27"/>
      <c r="E73" s="27"/>
      <c r="F73" s="27"/>
      <c r="G73" s="27"/>
      <c r="H73" s="27"/>
    </row>
    <row r="74" spans="2:8" s="14" customFormat="1" ht="15" customHeight="1">
      <c r="B74" s="27"/>
      <c r="C74" s="27"/>
      <c r="D74" s="27"/>
      <c r="E74" s="27"/>
      <c r="F74" s="27"/>
      <c r="G74" s="27"/>
      <c r="H74" s="27"/>
    </row>
    <row r="75" spans="2:8" s="14" customFormat="1" ht="15" customHeight="1">
      <c r="B75" s="27"/>
      <c r="C75" s="27"/>
      <c r="D75" s="27"/>
      <c r="E75" s="27"/>
      <c r="F75" s="27"/>
      <c r="G75" s="27"/>
      <c r="H75" s="27"/>
    </row>
    <row r="76" spans="2:8" s="14" customFormat="1" ht="15" customHeight="1">
      <c r="B76" s="27"/>
      <c r="C76" s="27"/>
      <c r="D76" s="27"/>
      <c r="E76" s="27"/>
      <c r="F76" s="27"/>
      <c r="G76" s="27"/>
      <c r="H76" s="27"/>
    </row>
    <row r="77" spans="2:8" s="14" customFormat="1" ht="15" customHeight="1">
      <c r="B77" s="27"/>
      <c r="C77" s="27"/>
      <c r="D77" s="27"/>
      <c r="E77" s="27"/>
      <c r="F77" s="27"/>
      <c r="G77" s="27"/>
      <c r="H77" s="27"/>
    </row>
    <row r="78" spans="2:8" s="14" customFormat="1" ht="15" customHeight="1"/>
    <row r="79" spans="2:8" s="14" customFormat="1" ht="15" customHeight="1"/>
    <row r="80" spans="2:8" s="14" customFormat="1" ht="15" customHeight="1"/>
    <row r="81" s="14" customFormat="1" ht="15" customHeight="1"/>
    <row r="82" s="14" customFormat="1" ht="15" customHeight="1"/>
    <row r="83" s="14" customFormat="1" ht="15" customHeight="1"/>
    <row r="84" s="14" customFormat="1" ht="15" customHeight="1"/>
    <row r="85" s="14" customFormat="1" ht="15" customHeight="1"/>
    <row r="86" s="14" customFormat="1" ht="15" customHeight="1"/>
    <row r="87" s="14" customFormat="1" ht="15" customHeight="1"/>
    <row r="88" s="14" customFormat="1" ht="15" customHeight="1"/>
    <row r="89" s="14" customFormat="1" ht="15" customHeight="1"/>
    <row r="90" s="14" customFormat="1" ht="15" customHeight="1"/>
    <row r="91" s="14" customFormat="1" ht="15" customHeight="1"/>
    <row r="92" s="14" customFormat="1" ht="15" customHeight="1"/>
    <row r="93" s="14" customFormat="1" ht="15" customHeight="1"/>
    <row r="94" s="14" customFormat="1" ht="15" customHeight="1"/>
    <row r="95" s="14" customFormat="1" ht="15" customHeight="1"/>
    <row r="96" s="14" customFormat="1" ht="15" customHeight="1"/>
    <row r="97" spans="2:8" s="14" customFormat="1" ht="15" customHeight="1"/>
    <row r="98" spans="2:8" s="14" customFormat="1" ht="15" customHeight="1"/>
    <row r="99" spans="2:8" s="14" customFormat="1" ht="15" customHeight="1"/>
    <row r="100" spans="2:8" s="14" customFormat="1" ht="15" customHeight="1"/>
    <row r="101" spans="2:8" s="14" customFormat="1" ht="15" customHeight="1"/>
    <row r="102" spans="2:8" s="14" customFormat="1" ht="15" customHeight="1"/>
    <row r="103" spans="2:8" s="21" customFormat="1" ht="15" customHeight="1">
      <c r="B103" s="14"/>
      <c r="C103" s="14"/>
      <c r="D103" s="14"/>
      <c r="E103" s="14"/>
      <c r="F103" s="14"/>
      <c r="G103" s="14"/>
      <c r="H103" s="14"/>
    </row>
    <row r="104" spans="2:8" s="21" customFormat="1" ht="15" customHeight="1">
      <c r="B104" s="14"/>
      <c r="C104" s="14"/>
      <c r="D104" s="14"/>
      <c r="E104" s="14"/>
      <c r="F104" s="14"/>
      <c r="G104" s="14"/>
      <c r="H104" s="14"/>
    </row>
    <row r="105" spans="2:8" s="21" customFormat="1" ht="15" customHeight="1"/>
    <row r="106" spans="2:8" s="21" customFormat="1" ht="15" customHeight="1"/>
    <row r="107" spans="2:8" ht="15" customHeight="1">
      <c r="B107" s="21"/>
      <c r="C107" s="21"/>
      <c r="D107" s="21"/>
      <c r="E107" s="21"/>
      <c r="F107" s="21"/>
      <c r="G107" s="21"/>
      <c r="H107" s="21"/>
    </row>
    <row r="108" spans="2:8" ht="15" customHeight="1">
      <c r="B108" s="21"/>
      <c r="C108" s="21"/>
      <c r="D108" s="21"/>
      <c r="E108" s="21"/>
      <c r="F108" s="21"/>
      <c r="G108" s="21"/>
      <c r="H108" s="21"/>
    </row>
  </sheetData>
  <mergeCells count="3">
    <mergeCell ref="C10:H10"/>
    <mergeCell ref="C12:D12"/>
    <mergeCell ref="F12:G12"/>
  </mergeCells>
  <conditionalFormatting sqref="H54 H52">
    <cfRule type="containsErrors" dxfId="0" priority="1">
      <formula>ISERROR(H52)</formula>
    </cfRule>
  </conditionalFormatting>
  <pageMargins left="9.3749999999999997E-3" right="8.3333333333333332E-3" top="8.6458333333333335E-3" bottom="0.98425196850393704" header="0.39370078740157483" footer="0.59055118110236227"/>
  <pageSetup paperSize="9" scale="84" orientation="portrait" r:id="rId1"/>
  <headerFooter alignWithMargins="0">
    <oddHeader xml:space="preserve">&amp;C </oddHeader>
    <oddFooter xml:space="preserve">&amp;C&amp;"Trebuchet MS,Normale"&amp;11 </oddFooter>
  </headerFooter>
  <ignoredErrors>
    <ignoredError sqref="E48:E50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8</vt:i4>
      </vt:variant>
      <vt:variant>
        <vt:lpstr>Intervalli denominati</vt:lpstr>
      </vt:variant>
      <vt:variant>
        <vt:i4>8</vt:i4>
      </vt:variant>
    </vt:vector>
  </HeadingPairs>
  <TitlesOfParts>
    <vt:vector size="16" baseType="lpstr">
      <vt:lpstr>Market (monthly)</vt:lpstr>
      <vt:lpstr>Market (year-to-date)</vt:lpstr>
      <vt:lpstr>ELETTRICI</vt:lpstr>
      <vt:lpstr>HYB - PLUG IN</vt:lpstr>
      <vt:lpstr>HYB - MILD</vt:lpstr>
      <vt:lpstr>GAS E ALTRE</vt:lpstr>
      <vt:lpstr>BENZINA</vt:lpstr>
      <vt:lpstr>DIESEL</vt:lpstr>
      <vt:lpstr>BENZINA!Area_stampa</vt:lpstr>
      <vt:lpstr>DIESEL!Area_stampa</vt:lpstr>
      <vt:lpstr>ELETTRICI!Area_stampa</vt:lpstr>
      <vt:lpstr>'GAS E ALTRE'!Area_stampa</vt:lpstr>
      <vt:lpstr>'HYB - MILD'!Area_stampa</vt:lpstr>
      <vt:lpstr>'HYB - PLUG IN'!Area_stampa</vt:lpstr>
      <vt:lpstr>'Market (monthly)'!Area_stampa</vt:lpstr>
      <vt:lpstr>'Market (year-to-date)'!Area_stampa</vt:lpstr>
    </vt:vector>
  </TitlesOfParts>
  <Company>ANFIA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UE EFTA Mercato Veicoli commerciali e industriali</dc:title>
  <dc:creator>Giuseppe Casto/ANFIA</dc:creator>
  <cp:lastModifiedBy>Alessio Irene</cp:lastModifiedBy>
  <cp:lastPrinted>2022-02-24T09:29:20Z</cp:lastPrinted>
  <dcterms:created xsi:type="dcterms:W3CDTF">2004-02-27T08:48:48Z</dcterms:created>
  <dcterms:modified xsi:type="dcterms:W3CDTF">2023-03-21T09:35:43Z</dcterms:modified>
  <cp:contentStatus>immatricolazioni VLC Europa</cp:contentStatus>
</cp:coreProperties>
</file>